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Thesis stuff\Results\Bioinformatics\Proteome (Juan Calvete)\Post-analysis\"/>
    </mc:Choice>
  </mc:AlternateContent>
  <xr:revisionPtr revIDLastSave="0" documentId="13_ncr:1_{F347052A-24A8-4B43-ADD2-F2390F054866}" xr6:coauthVersionLast="41" xr6:coauthVersionMax="41" xr10:uidLastSave="{00000000-0000-0000-0000-000000000000}"/>
  <bookViews>
    <workbookView xWindow="-120" yWindow="-120" windowWidth="29040" windowHeight="15840" activeTab="3" xr2:uid="{00000000-000D-0000-FFFF-FFFF00000000}"/>
  </bookViews>
  <sheets>
    <sheet name="48_Naja_melanoleuca_Liverpool_C" sheetId="1" r:id="rId1"/>
    <sheet name="for alignment" sheetId="2" r:id="rId2"/>
    <sheet name="Transcriptome comparison" sheetId="3" r:id="rId3"/>
    <sheet name="Proteoform number" sheetId="4" r:id="rId4"/>
  </sheets>
  <definedNames>
    <definedName name="_xlnm._FilterDatabase" localSheetId="0" hidden="1">'48_Naja_melanoleuca_Liverpool_C'!$A$2:$H$2</definedName>
    <definedName name="_xlnm._FilterDatabase" localSheetId="1" hidden="1">'for alignment'!$A$1:$E$1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2" i="4" l="1"/>
  <c r="K11" i="4"/>
  <c r="K9" i="4"/>
  <c r="K8" i="4"/>
  <c r="K7" i="4"/>
  <c r="K2" i="4"/>
  <c r="J6" i="4" l="1"/>
  <c r="I5" i="4"/>
  <c r="J5" i="4" s="1"/>
  <c r="I4" i="4"/>
  <c r="J4" i="4" s="1"/>
  <c r="I3" i="4"/>
  <c r="J3" i="4" s="1"/>
  <c r="I2" i="4"/>
  <c r="J2" i="4" s="1"/>
  <c r="B147" i="1" l="1"/>
  <c r="C35" i="1" l="1"/>
  <c r="C13" i="1"/>
  <c r="C14" i="1"/>
  <c r="C59" i="1"/>
  <c r="C69" i="1"/>
  <c r="C107" i="1"/>
  <c r="C5" i="1"/>
  <c r="C82" i="1"/>
  <c r="C37" i="1"/>
  <c r="C92" i="1"/>
  <c r="C53" i="1"/>
  <c r="C123" i="1"/>
  <c r="C26" i="1"/>
  <c r="C36" i="1"/>
  <c r="C34" i="1"/>
  <c r="C90" i="1"/>
  <c r="C71" i="1"/>
  <c r="C125" i="1"/>
  <c r="C50" i="1"/>
  <c r="C141" i="1"/>
  <c r="C57" i="1"/>
  <c r="C122" i="1"/>
  <c r="C46" i="1"/>
  <c r="C83" i="1"/>
  <c r="C99" i="1"/>
  <c r="C132" i="1"/>
  <c r="C144" i="1"/>
  <c r="C56" i="1"/>
  <c r="C120" i="1"/>
  <c r="C102" i="1"/>
  <c r="C33" i="1"/>
  <c r="C3" i="1"/>
  <c r="C73" i="1"/>
  <c r="C39" i="1"/>
  <c r="C105" i="1"/>
  <c r="C20" i="1"/>
  <c r="C84" i="1"/>
  <c r="C40" i="1"/>
  <c r="C52" i="1"/>
  <c r="C47" i="1"/>
  <c r="C27" i="1"/>
  <c r="C25" i="1"/>
  <c r="C58" i="1"/>
  <c r="C130" i="1"/>
  <c r="C95" i="1"/>
  <c r="C28" i="1"/>
  <c r="C142" i="1"/>
  <c r="C55" i="1"/>
  <c r="C140" i="1"/>
  <c r="C43" i="1"/>
  <c r="C16" i="1"/>
  <c r="C32" i="1"/>
  <c r="C114" i="1"/>
  <c r="C96" i="1"/>
  <c r="C70" i="1"/>
  <c r="C61" i="1"/>
  <c r="C100" i="1"/>
  <c r="C115" i="1"/>
  <c r="C75" i="1"/>
  <c r="C104" i="1"/>
  <c r="C18" i="1"/>
  <c r="C110" i="1"/>
  <c r="C67" i="1"/>
  <c r="C38" i="1"/>
  <c r="C24" i="1"/>
  <c r="C119" i="1"/>
  <c r="C31" i="1"/>
  <c r="C22" i="1"/>
  <c r="C101" i="1"/>
  <c r="C133" i="1"/>
  <c r="C8" i="1"/>
  <c r="C77" i="1"/>
  <c r="C127" i="1"/>
  <c r="C137" i="1"/>
  <c r="C118" i="1"/>
  <c r="C64" i="1"/>
  <c r="C128" i="1"/>
  <c r="C135" i="1"/>
  <c r="C23" i="1"/>
  <c r="C136" i="1"/>
  <c r="C10" i="1"/>
  <c r="C97" i="1"/>
  <c r="C51" i="1"/>
  <c r="C48" i="1"/>
  <c r="C72" i="1"/>
  <c r="C121" i="1"/>
  <c r="C131" i="1"/>
  <c r="C98" i="1"/>
  <c r="C81" i="1"/>
  <c r="C88" i="1"/>
  <c r="C138" i="1"/>
  <c r="C117" i="1"/>
  <c r="C41" i="1"/>
  <c r="C54" i="1"/>
  <c r="C6" i="1"/>
  <c r="C145" i="1"/>
  <c r="C63" i="1"/>
  <c r="C134" i="1"/>
  <c r="C9" i="1"/>
  <c r="C66" i="1"/>
  <c r="C44" i="1"/>
  <c r="C11" i="1"/>
  <c r="C94" i="1"/>
  <c r="C80" i="1"/>
  <c r="C111" i="1"/>
  <c r="C42" i="1"/>
  <c r="C7" i="1"/>
  <c r="C129" i="1"/>
  <c r="C29" i="1"/>
  <c r="C68" i="1"/>
  <c r="C89" i="1"/>
  <c r="C15" i="1"/>
  <c r="C124" i="1"/>
  <c r="C91" i="1"/>
  <c r="C86" i="1"/>
  <c r="C12" i="1"/>
  <c r="C93" i="1"/>
  <c r="C79" i="1"/>
  <c r="C108" i="1"/>
  <c r="C109" i="1"/>
  <c r="C143" i="1"/>
  <c r="C126" i="1"/>
  <c r="C45" i="1"/>
  <c r="C62" i="1"/>
  <c r="C17" i="1"/>
  <c r="C21" i="1"/>
  <c r="C113" i="1"/>
  <c r="C139" i="1"/>
  <c r="C74" i="1"/>
  <c r="C87" i="1"/>
  <c r="C19" i="1"/>
  <c r="C103" i="1"/>
  <c r="C49" i="1"/>
  <c r="C4" i="1"/>
  <c r="C76" i="1"/>
  <c r="C85" i="1"/>
  <c r="C106" i="1"/>
  <c r="C60" i="1"/>
  <c r="C112" i="1"/>
  <c r="C116" i="1"/>
  <c r="C30" i="1"/>
  <c r="C78" i="1"/>
  <c r="C65" i="1"/>
  <c r="C147" i="1" l="1"/>
</calcChain>
</file>

<file path=xl/sharedStrings.xml><?xml version="1.0" encoding="utf-8"?>
<sst xmlns="http://schemas.openxmlformats.org/spreadsheetml/2006/main" count="688" uniqueCount="333">
  <si>
    <t>Spectrum ID</t>
  </si>
  <si>
    <t>Feature intensity</t>
  </si>
  <si>
    <t>Protein name</t>
  </si>
  <si>
    <t>Proteoform</t>
  </si>
  <si>
    <t>P-value</t>
  </si>
  <si>
    <t>E-value</t>
  </si>
  <si>
    <t>prf||740419A toxin VII1</t>
  </si>
  <si>
    <t>3FTX_N.melanoleuca.VG_T8396_T3487 _Partial</t>
  </si>
  <si>
    <t>3FTX_N.melanoleuca.VG_T4313_T6039 _Complete</t>
  </si>
  <si>
    <t>sp|P01424.1|3S11_NAJME RecName: Full=Short neurotoxin 1; AltName: Full=Neurotoxin D</t>
  </si>
  <si>
    <t>3FTX_N.melanoleuca.VG_T3680 _Complete</t>
  </si>
  <si>
    <t>.MECHNQQSSQP(PTTKTCPGETNCYKKQWSDHRGTIIERGCGCPSVKKGVKI)[292.05418]NCCTTDRCNN.</t>
  </si>
  <si>
    <t>AAD09180.1 cobrotoxin III, partial [Naja atra]</t>
  </si>
  <si>
    <t>.MECHNQQ(SSQTPTTTGC)[224.23948]SGGETNCYKKWWSDHRGTIIERGCGCPKVKPGVNLNCCTTDRCNN.</t>
  </si>
  <si>
    <t>.MECHNQQSSQPPTTKTCPGETNCYKKQ(WSDHRGTIIERGCGCPSVKKGVK)[259.04970]INCCTTDRCNN.</t>
  </si>
  <si>
    <t>AAA66025.1 neurotoxin, partial [Naja naja]</t>
  </si>
  <si>
    <t>.(LECHDQQSS)[147.25258]ETPTTTGCSGGETNCYKKSWRDHRGYRIERGCGCPSVKKGIEINCCTTDRCNN.</t>
  </si>
  <si>
    <t>sp|P01431.1|3S11_NAJMO RecName: Full=Short neurotoxin 1; AltName: Full=NMM I; AltName: Full=Neurotoxin I</t>
  </si>
  <si>
    <t>.L(ECHNQQSS)[-2.08458]EPPTTTRCSGGETNCYKKRWRDHRGYRTERGCGCPTVKKGIELNCCTTDRCNN.</t>
  </si>
  <si>
    <t>AAD09179.1 cobrotoxin IV, partial [Naja atra]</t>
  </si>
  <si>
    <t>.MECHNQQSSQAPTTK(TCSGETNCYKKWWSDHRGTIIERGCGCPKVKPG)[296.04925]VNLNCCTTDRCNN.</t>
  </si>
  <si>
    <t>sp|P34076.1|3S11_NAJCH RecName: Full=Short neurotoxin 1</t>
  </si>
  <si>
    <t>.MECHNQQSSQPPTTTHCS(GGETNC)[186.11653]YEKRWHDHRGTIIERGCGCPTVKPGVKLNCCTTDKCNN.</t>
  </si>
  <si>
    <t>sp|O57326.1|3S1A3_NAJSP RecName: Full=Alpha-neurotoxin NTX-3; Short=NTX3; Flags: Precursor</t>
  </si>
  <si>
    <t>Y.TLECHNQQSSETPTTTGCSGGETNCYKKRWR(DHRGYRIERGCGCPSVKK)[-4.06151]GIEINCCTTDRCNN.</t>
  </si>
  <si>
    <t>.MECHNQQSSQTPTTTGCSGGETNCYKKWWSDHRGTIIERGCGCPKVKP(GVN)[282.11871]LNCCTTDRCNN.</t>
  </si>
  <si>
    <t>3FTX_N.nigricollis.Tanzania_T0630_Partial 3FTX_N.nigricollis.Tanzania_T0630_Partial</t>
  </si>
  <si>
    <t>PLA2_N.melanoleuca.VG_T2707_Partial PLA2_N.melanoleuca.VG_T2707_Partial</t>
  </si>
  <si>
    <t>.MECHNQQSSQT(PTTTGCSGGETNCYKKWWSDHRGTIIERGCGCPKVKPGVN)[243.13835]LNCCTTDRCNN.</t>
  </si>
  <si>
    <t>.MECHNQQSSQP(PTTKTCPGETNCYKKQWSDHRGTIIERGCGCPSVKKGVK)[276.03799]INCCTTDRCNN.</t>
  </si>
  <si>
    <t>.MECHNQQS(SQAPTTKTCSGETNCYKKWWSDHRGTIIERGCGCPKVKPGVNL)[259.08653]NCCTTDRCNN.</t>
  </si>
  <si>
    <t>.MECHNQQSSQPPTTKTCPGETNCYKKQWSD(HRGTIIERGCGCPSVKKGVKI)[-31.96587]NCCTTDRCNN.</t>
  </si>
  <si>
    <t>.MECHNQQSSQ(PPTTKTCPGETNCYKKQWSD)[215.05625]HRGTIIERGCGCPSVKKGVKINCCTTDRCNN.</t>
  </si>
  <si>
    <t>.MECHNQQSSQPPTTKTCPGET(NCYKKQWSD)[-18.00311]HRGTIIERGCGCPSVKKGVKINCCTTDRCNN.</t>
  </si>
  <si>
    <t>.MECHNQQSSQPPTTKTCPGE(TNCYKKQWSD)[-15.99285]HRGTIIERGCGCPSVKKGVKINCCTTDRCNN.</t>
  </si>
  <si>
    <t>.MECHN(Q)[15.99705]QSSQPPTTKTCPGETNCYKKQWSDHRGTIIERGCGCPSVKKGVKINCCTTDRCNN.</t>
  </si>
  <si>
    <t>.MECHNQQSSQPPTTKTCPGETNCYKKQWSD(HRGTIIERGCGCPSVKKG)[37.95265]VKINCCTTDRCNN.</t>
  </si>
  <si>
    <t>.MECHNQQSSQ(PPTTK)[23.98309]TCPGETNCYKKQWSDHRGTIIERGCGCPSVKKGVKINCCTTDRCNN.</t>
  </si>
  <si>
    <t>.MECHNQQSSQPPTTKTCPGETNCYKKQWSDHRGTIIERGC(GCPSVKK)[39.94724]GVKINCCTTDRCNN.</t>
  </si>
  <si>
    <t>.(ME)[58.00941]CHNQQSSQPPTTKTCPGETNCYKKQWSDHRGTIIERGCGCPSVKKGVKINCCTTDRCNN.</t>
  </si>
  <si>
    <t>.MECHNQQSSQAPTTKTCSGETNCYKKWWSD(HRGTIIERGCGCPKVKPGVN)[5.22211]LNCCTTDRCNN.</t>
  </si>
  <si>
    <t>.MECHNQQSSQ(APTTKTCSGETNCYKKWWSDHRGTIIERGCGCPKVKPGVNLN)[21.00749]CCTTDRCNN.</t>
  </si>
  <si>
    <t>3FTX_N.melanoleuca.VG_T4030_Partial 3FTX_N.melanoleuca.VG_T4030_Partial</t>
  </si>
  <si>
    <t>.MECHNQQSSQAPTTKTCSGETNCYKKWWSDHRGTIIERGCGCPKVKPGVNLNCCT(TD)[-17.02504]RCNN.</t>
  </si>
  <si>
    <t>3FTX_N.melanoleuca.VG_T3139_Complete 3FTX_N.melanoleuca.VG_T3139_Complete</t>
  </si>
  <si>
    <t>T.RKCITKYSVGSETSQTC(LAGQNLCFKKWKKGKKVLRGCTAACPKPKKDETIQCCAKDKCNL)[38.95539].</t>
  </si>
  <si>
    <t>T.RKCITKYSVGSETSQT(CLAGQN)[-14.80662]LCFKKWKKGKKVLRGCTAACPKPKKDETIQCCAKDKCNL.</t>
  </si>
  <si>
    <t>T.RKCITKYSVGSETSQTCLAGQ(N)[-12.98664]LCFKKWKKGKKVLRGCTAACPKPKKDETIQCCAKDKCNL.</t>
  </si>
  <si>
    <t>V.CNGMDKPVTCEPTQKFCYRKTVMYIRN(HPMLTRGCANKC)[214.33065]PEKPYSACCTTDKCN.</t>
  </si>
  <si>
    <t>3FTX_N.melanoleuca.VG_T2413_T9472_T7046 _Complete</t>
  </si>
  <si>
    <t>3FTX_N.melanoleuca.VG_T3287 _Complete</t>
  </si>
  <si>
    <t>3FTX_N.melanoleuca.VG_T4089 _Partial</t>
  </si>
  <si>
    <t>sp|P01400.1|3NO2B_NAJME RecName: Full=Weak toxin S4C11</t>
  </si>
  <si>
    <t>sp|P01388.1|3L22_NAJME RecName: Full=Long neurotoxin 2; AltName: Full=Neurotoxin B</t>
  </si>
  <si>
    <t>3FTX_N.melanoleuca.VG_T4448 _Complete</t>
  </si>
  <si>
    <t>sp|P01474.1|3SOF2_NAJME RecName: Full=Cytotoxin homolog 2; AltName: Full=Cytotoxin homolog V-II-2/V-II-3</t>
  </si>
  <si>
    <t>sp|P00601.1|PA2A3_NAJME RecName: Full=Acidic phospholipase A2 DE-III; Short=svPLA2; AltName: Full=Phosphatidylcholine 2-acylhydrolase</t>
  </si>
  <si>
    <t>sp|P00599.1|PA2B1_NAJME RecName: Full=Basic phospholipase A2 1; Short=svPLA2; AltName: Full=DE-I; AltName: Full=Phosphatidylcholine 2-acylhydrolase</t>
  </si>
  <si>
    <t>PLA2_N.melanoleuca.VG_T8777_T8771_T8781_T7965_T7210_T9263_T9537_T9456_T3005_T2278_Complete PLA2_N.melanoleuca.VG_T8777_T8771_T8781_T7965_T7210_T9263_T9537_T9456_T3005_T2278_Complete</t>
  </si>
  <si>
    <t>T.LTCLNCPEV(YC)[9.01665]RKFHTCRNGENICFKRFDQRKLLGKRYTRGCAATCPEAKPRETVECCSTDKCNH.</t>
  </si>
  <si>
    <t>.LTCLIC(PEKYCNKVHTCRNGENICFKRFYEGNLLGKRYPRGCAATCPEAKPREIVECCS)[145.10710]TDKCNH.</t>
  </si>
  <si>
    <t>3FTX_N.mossambica.VG_T0824_Complete 3FTX_N.mossambica.VG_T0824_Complete</t>
  </si>
  <si>
    <t>L.TCVK(EKSIFSDTMEICSDGQNLCFKRWHMVVPGRYKKTRGCAATCPIAENRDVI)[-44.99502]ECCSTDKCNN.</t>
  </si>
  <si>
    <t>.LTCLICPEKYCNKVHTCRNGENICFKRFYEGNLLGKRYPRGCAATCPEAKPREIVECCSTDKCN(H)[-23.01470].</t>
  </si>
  <si>
    <t>3FTX_N.mossambica.VG_T2761_Partial 3FTX_N.mossambica.VG_T2761_Partial</t>
  </si>
  <si>
    <t>T.LTCLICPEKYCNKIHTCRNGENQCFKRFYEGNLLGKRYIRGCAATCPVAKPREIVECCSTDKC(NR)[-74.12664].</t>
  </si>
  <si>
    <t>3FTX_N.haje_T0731_Complete 3FTX_N.haje_T0731_Complete</t>
  </si>
  <si>
    <t>T.TKCYNHLSRTPETTEICPY(SWHFCYKISWVDG)[-92.00694]HEGRIERGCTFTCHELRPNGKYVYCCRKDKCNQ.</t>
  </si>
  <si>
    <t>3FTX_N.philippensis_T0375_Complete 3FTX_N.philippensis_T0375_Complete</t>
  </si>
  <si>
    <t>3FTX_N.melanoleuca.VG_T0922_T6993_Complete 3FTX_N.melanoleuca.VG_T0922_T6993_Complete</t>
  </si>
  <si>
    <t>T.TKCYNHLSRTPETTEICPDSWYFCYKISWVDGH(EGLIERGCTFTCPE)[13.04450]LRPNGKYVYCCRKDKCNQ.</t>
  </si>
  <si>
    <t>3FTX_N.melanoleuca.VG_T4067 _Partial</t>
  </si>
  <si>
    <t>3FTX_N.melanoleuca.VG_T3195 _Partial</t>
  </si>
  <si>
    <t>T.IKCHNTLLPFIYKTCPEGQNICFKGTLKFPKKTTYKRGCAATCPKSSLLVKY(VCCNTN)[21.98579]KCN.</t>
  </si>
  <si>
    <t>.IKCHNTLLPFIYKTCPEGQNLCFKGTLKFPK(KTTYNRGCAATCPKSSLL)[53.00915]VKYVCCNTNKCN.</t>
  </si>
  <si>
    <t>3FTX_N.haje_T1223_Complete 3FTX_N.haje_T1223_Complete</t>
  </si>
  <si>
    <t>.IKCHNTLLPFIYKTCPEGQNLCFKGTLKF(PKKTTYNRGCAATCPKSSLLVKYV)[56.05618]CCNTNKCN.</t>
  </si>
  <si>
    <t>T.LICVKERFLFSETTETCPDGQNLCFNQGHLIY(PGKYERTRGCAATCPKLQNRDTI)[-17.02020]YCCSTDKCNR.</t>
  </si>
  <si>
    <t>3FTX_N.melanoleuca.VG_T2728_Complete 3FTX_N.melanoleuca.VG_T2728_Complete</t>
  </si>
  <si>
    <t>T.LTCVKERSILGLTTVDCPD(GQNVCFKRWHMMAPGGHDITRGCVATCPKAENHD)[101.07234]FIKCCSTDKCNL.</t>
  </si>
  <si>
    <t>.(IRCFITPDVTSQICADGH)[-5.03386]VCYTKTWCDNFCASRGKRVDLGCAATCPTVKPGVNIKCCSTDNCNPFPTRNRP.</t>
  </si>
  <si>
    <t>.IKCHNTLLPFIYKTCPEGQNL(CFKGTLKFPKKTTYNRGCAATC)[15.05443]PKSSLLVKYVCCNTNKCN.</t>
  </si>
  <si>
    <t>.IKCHNTLLPFIYKTCPEGQNLCFKGTLKFPKKTTYNRGCAATCPKSSLL(V)[22.98433]KYVCCNTNKCN.</t>
  </si>
  <si>
    <t>.IKCHNTLLPFIYKTCPEGQNLCFKGTLK(FPKKTTYNRGCAATCPKSSLLVKY)[38.94961]VCCNTNKCN.</t>
  </si>
  <si>
    <t>T.LTCVKEKSIFSDTMETCSDGQNL(CFKRWHMVVPGRYKKTRGCAATCPIAENHD)[-16.02352]VIECCSTDKCND.</t>
  </si>
  <si>
    <t>3FTX_N.nubiae_T1865_Partial 3FTX_N.nubiae_T1865_Partial</t>
  </si>
  <si>
    <t>T.LTCVKEKSIFGDTMEICSDGQNLCFKRWHMVVPGRYKKTRGCAATCPIAENRDVIECCSTDKCND.</t>
  </si>
  <si>
    <t>.LECNKLVPIAHKTCPAGKNLC(YQMYMVSKSTIPVKRGCIDVCPKSSLL)[43.00308]VKYVCCNTDRCN.</t>
  </si>
  <si>
    <t>.LECNKLVPIAHKTCPAGKNLCYQ(MYMVSKSTIPVKRGCID)[16.00048]VCPKSSLLVKYVCCNTDRCN.</t>
  </si>
  <si>
    <t>.IRCFITPDV(TSQ)[-2.01270]ICADGHVCYTKTWCDNFCASRGKRVDLGCAATCPTVKPGVNIKCCSTDNCNPFPTRNRP.</t>
  </si>
  <si>
    <t>prf||765048A toxin CM2e</t>
  </si>
  <si>
    <t>.LECNKLVPIAHKTCPEGKNLCYKMFMVST(STVPVKRGCIDVCPKDSAL)[29.06603]VKYVCCNTDRCN.</t>
  </si>
  <si>
    <t>.IRCFITPDVTSQI(CADGHVCYTKTWCDNFCASRGKRVDLGCAATCPTVK)[-33.98625]PGVNIKCCSTDNCNPFPTRNRP.</t>
  </si>
  <si>
    <t>3FTX_N.haje_T3908_T1873_Complete 3FTX_N.haje_T3908_T1873_Complete</t>
  </si>
  <si>
    <t>T.IRCFITPDVTSQACPAGHVCYTKMWCDNFCGMRGKRVDLGCAATCPTVKPGVDIKCCSTDNCNP(FPTRKRS)[10.03681].</t>
  </si>
  <si>
    <t>.LECNKLVPIAHKTCPAGKNLCYQMYMVSKSTIPVKRGCIDVCPKSSLLV(K)[-31.96319]YVCCNTDRCN.</t>
  </si>
  <si>
    <t>T.TKCYNHLSRTPETTEICPDSWYFCYKISWVD(GHEGLIE)[43.02265]RGCTFTCPELRPNGKYVYCCRKDKCNQ.</t>
  </si>
  <si>
    <t>pdb|1RL5|A Chain A, Nmr Structure With Tightly Bound Water Molecule Of Cytotoxin I From Naja Oxiana In Aqueous Solution (Major Form)</t>
  </si>
  <si>
    <t>T.TKCYNHLSRTPETTEICPDSWYFCYKISWVDGHEGLIERGCTFTCPELRPNGKYVYC(CRKDKCNQ)[46.14549].</t>
  </si>
  <si>
    <t>.LECNKLVPIAHKTCPAGKNLCYQMYMVSKSTIPVKRGCIDVCPKSSL(LV)[10.03826]KYVCCNTDRCN.</t>
  </si>
  <si>
    <t>.LECNKLVPIAHKTCPAGKNLCYQM(YMVSKSTIPVK)[49.98562]RGCIDVCPKSSLLVKYVCCNTDRCN.</t>
  </si>
  <si>
    <t>.LECNKLVPIAHKTCPAGKNLCYQMYMV(SK)[65.95597]STIPVKRGCIDVCPKSSLLVKYVCCNTDRCN.</t>
  </si>
  <si>
    <t>AAB24495.1 Vc-1=cytotoxin [Naja oxiana=snakes, venom, Peptide, 59 aa]</t>
  </si>
  <si>
    <t>.LKCNKLVPIAYKTCEGKNLCYKMFMMSD(L)[-13.99345]TIPVKRGCIDVCPKNSLLVKYVCCNTDRCN.</t>
  </si>
  <si>
    <t>.LECNKLVPIAHKTCPEGKNLCYKMFMVSTSTVPVKRGCIDVCPK(D)[41.08166]SALVKYVCCNTDRCN.</t>
  </si>
  <si>
    <t>.LECNKLVPIAHKTCPAGKNLCYQMYMVSKSTIPVKRGCIDVCPKSSLLVKYVCCNTDRC(N)[-17.01206].</t>
  </si>
  <si>
    <t>.LECNKLVPIAHKTCPAGKNLCYQM(YMV)[22.97305]SKSTIPVKRGCIDVCPKSSLLVKYVCCNTDRCN.</t>
  </si>
  <si>
    <t>.LECNKLVPIAHKTCPAGKNLCYQMYMVSKSTIPVKRGCID(VCPKSSLL)[38.95644]VKYVCCNTDRCN.</t>
  </si>
  <si>
    <t>.LECNKLVPIAHKTCPAGKNLCYQMYMVSKSTIPVKRGCIDVC(PKSSL)[27.01403]LVKYVCCNTDRCN.</t>
  </si>
  <si>
    <t>.IRCFITPDVTSQICA(DGHV)[-16.00891]CYTKTWCDNFCASRGKRVDLGCAATCPTVKPGVNIKCCSTDNCNPFPTRNRP.</t>
  </si>
  <si>
    <t>T.KRCYRTPDLKSETCPPGQDLCYTKKWCDAWCTSRGKVIELGCVATCPTV(K)[38.95050]PYEEITCCSTDNCNPHPKMKP.</t>
  </si>
  <si>
    <t>T.KRCYRTPDLKSETCPPGQDLCYTKKWCDAWCTSRGKVIELGCVATCPTVK(PYEE)[37.94722]ITCCSTDNCNPHPKM.K</t>
  </si>
  <si>
    <t>T.KRCYRTPDLKSETCPPGQDLCYTKKWCDAWCTSRGKVIELGCVATCPTVKPYEEITCCSTD(NCNPHPKMKP)[-203.16683].</t>
  </si>
  <si>
    <t>3FTX_N.melanoleuca.VG_T9518_T3392 _Complete</t>
  </si>
  <si>
    <t>Kunitz_N.melanoleuca.VG_T4278_Partial Kunitz_N.melanoleuca.VG_T4278_Partial</t>
  </si>
  <si>
    <t>sp|P01389.1|3L21_NAJAC RecName: Full=Long neurotoxin 1; AltName: Full=Toxin III</t>
  </si>
  <si>
    <t>sp|P00600.1|PA2A2_NAJME RecName: Full=Acidic phospholipase A2 DE-II; Short=svPLA2; AltName: Full=Phosphatidylcholine 2-acylhydrolase</t>
  </si>
  <si>
    <t>.LECNKLVPIA(HKTCPAGKNLCYQMYMVSKSTIPVKRGCID)[174.22650]VCPKSSLLVKYVCCNTDRCN.</t>
  </si>
  <si>
    <t>sp|P25674.1|3L21_NAJHH RecName: Full=Long neurotoxin 1; AltName: Full=Toxin CM-5</t>
  </si>
  <si>
    <t>.IRCFITPDVTSQAC(PDGHVCY)[-32.78015]TKMWCDNFCGMRGKRVDLGCAATCPTVKPGVDIKCCSTDNCNPFPTRKRS.</t>
  </si>
  <si>
    <t>.IRCFITPDVTSQICADGHVCYTKTWCDNF(CASRGKRVDLGCAATCPT)[15.98040]VKPGVNIKCCSTDNCNPFPTRNRP.</t>
  </si>
  <si>
    <t>.IRCFITPDVTSQICADGHV(CYTKTWCDNFCASRGKRVDLGCAATCPTVKPGVNIKCCSTDNCNPFPTRNRP)[-227.17919].</t>
  </si>
  <si>
    <t>sp|P82885.1|VESP_NAJKA RecName: Full=Thaicobrin</t>
  </si>
  <si>
    <t>.NLYQFKNMIHCTVPNRPWWHFANYGCYCGRGGKGTPVDDLDRCCQIHDKCYDEAEKISGCWPYIKTYTYESCQGTLTCKDGGKCAASVCDCD(RVAANCFARATYND)[-28.99543]KNYNIDFNARCQ.</t>
  </si>
  <si>
    <t>L.HLGQFNNMIQCTIPNSIPWFD(YSNYGCYCGRGGSGTPVDQLDRCCQTHDNCYSEAGKIS)[30.44503]GCWPYIKKYSYKCSQGTLTCSGGNDKCAASVCNCDRAAAICFAGAPYNKQYNNYRFGSKTKC.</t>
  </si>
  <si>
    <t>P.LHLGQFNNMIQCTI(PNSIPWFDYSNYGCYCGRGGSGTPVDQLDRCCQTHDNCYSEAGKISGCWPYIKKYSYKCSQGTLTCSGGNDKCAASVCNCDRAAAICF)[30.44506]AGAPYNKQYNNYRFGSKTKC.</t>
  </si>
  <si>
    <t>.(NLYQFK)[17.09019]NMIQCTVPNRSWWHFANYGCYCGRGGSGTPVDDLDRCCQIHDNCYGEAEKISGCWPYIKTYTYESCQGTLTSCGANNKCAASVCDCDRVAANCFARATYNDKNYNIDFNARCQ.</t>
  </si>
  <si>
    <t>Kunitz_N.melanoleuca.VG_T0517_Complete Kunitz_N.melanoleuca.VG_T0517_Complete</t>
  </si>
  <si>
    <t>.IRCFITPDVTSQ(ACPDGQNICYTKTWCDNFCGMRGKRV)[-108.12691]DLGCAATCPTVKPGVDIKCCSTDNCNPFPTRERS.</t>
  </si>
  <si>
    <t>.NLYQFKNMIQCTVPNRSWWHFANYG(CYCGRGGSGTP)[-51.06519]VDDLDRCCQIHDNCYGEAEKISGCWPYIKTYTYESCQGTLTSCGANNKCAASVCDCDRVAANCFARATYNDKNYNIDFNARCQ.</t>
  </si>
  <si>
    <t>L.(NLYQFKNM)[-10.70450]IQCTVPNRSWWHFADYGCYCGRGGSGTPVDDLDRCCQIHDNCYGEAEKISGCWPYIKTYTYECSQGTLTCSGANDKCAASVCDCDRVAANCFARAPYIDKNYNIDFNARCQ.</t>
  </si>
  <si>
    <t>.NLYQFKNMIHCTVPNRPWWHFANYGCYCGRGGKGTPVDDLDRCCQIHDKCYDEAEKISGCWPYIKTYTYESC(QGTLTCKDGGKCAASVCDCDRVAANCFARATYND)[-64.02998]KNYNIDFNARCQ.</t>
  </si>
  <si>
    <t>L.NLYQFKNMIQCTVPNRSWWHFADYGCYCGRGGSGTPVDDLDRCCQIHDNCYGEAEK(I)[-3.01463]SGCWPYIKTYTYECSQGTLTCSGANDKCAASVCDCDRVAANCFARAPYIDKNYNIDFNARCQ.</t>
  </si>
  <si>
    <t>.NLYQFKNMIHCTVPNRSWWHFANYGCYCGRGGSGTPVDDLDRCCQIHDNCYGEAEKISGCWPYIKTYT(Y)[36.96750]DSCQGTLTSCGAANNCAASVCDCDRVAANCFARAPYIDKNYNIDFNARCQ.</t>
  </si>
  <si>
    <t>.NLYQFKNMIHCTVPNRSWWHFANYGCYCGRGGSGTPVDDLDRCCQIHDNCYGEAEKISGCWPYIKTYTYDSCQGTL(TSCGAANN)[42.06294]CAASVCDCDRVAANCFARAPYIDKNYNIDFNARCQ.</t>
  </si>
  <si>
    <t>.NLYQFKNMIHCTVPNRSWWHFANYGCYCGRGGSGTPVDDLDRCCQIHDNCYGEAEKISGCWPY(IKTYTYDSCQGTL)[11.10276]TSCGAANNCAASVCDCDRVAANCFARAPYIDKNYNIDFNARCQ.</t>
  </si>
  <si>
    <t>.NLYQFKNMIQCTVPNRSWWHFANYGCYCGRGGSGTPVDDLDRCCQIHDNCYGEAEKISGCWPYIKTYTYESCQGTLTSCGANNK(CAASVCDCDRVAANCFARATYND)[-2.96823]KNYNIDFNARCQ.</t>
  </si>
  <si>
    <t>.NLYQFKNMIHCTVPNRSWWHFANYGCYCGRGGSGTPVDDLDRCCQIHDNCYGEAEKISGCWPYIKTYTYDSCQGTLT(SCGAANN)[21.39055]CAASVCDCDRVAANCFARAPYIDKNYNIDFNARCQ.</t>
  </si>
  <si>
    <t>.IRCFITPDVTSQICADGHVCYTK(TWCDNFCASRGKRVDLGCAATCPTVKP)[33.00022]GVNIKCCSTDNCNPFPTRNRP.</t>
  </si>
  <si>
    <t>.NLYQFKNMIHCTVPNRSWWHFANYGCYCGRGGSGTPVDDLDRCCQIHDNCYGEAEKISGCW(PYIKTYTYDSCQGTLTSCG)[18.39287]AANNCAASVCDCDRVAANCFARAPYIDKNYNIDFNARCQ.</t>
  </si>
  <si>
    <t>NGF_N.melanoleuca.VG_T0893_Complete NGF_N.melanoleuca.VG_T0893_Complete</t>
  </si>
  <si>
    <t>NGF_N.siamensis_T2512_T0359_T2650_Partial NGF_N.siamensis_T2512_T0359_T2650_Partial</t>
  </si>
  <si>
    <t>R.ED(HPVHNLGEH)[14.97392]SVCDSVSAWVTKTTATDIKGNTVTVMENVNLDNKVYKQYFFETKCKNPNPEPSGCRGIDSSHWNSYCTETDTFIKALTMEGNQASWRFIRIDTACVCVITKKTGN.</t>
  </si>
  <si>
    <t>NGF_N.naja_T0119_Complete NGF_N.naja_T0119_Complete</t>
  </si>
  <si>
    <t>R.EDH(PVHNLGE)[14.97398]HSVCDSVSAWVTKTTATDIKGNTVTVMENVNLDNKVYKQYFFETKCKNPNPEPSGCRGIDSSHWNSYCTETDTFIKALTMEGNQASWRFIRIDTACVCVITKKTGN.</t>
  </si>
  <si>
    <t>sp|P01140.2|NGFV_NAJNA RecName: Full=Venom nerve growth factor; Short=v-NGF; Short=vNGF</t>
  </si>
  <si>
    <t>.(EDHPVHNLGE)[14.97431]HSVCDSVSAWVTKTTATDIKGNTVTVMENVNLDNKVYKEYFFETKCKNPNPEPSGCRGIDSSHWNSYCTETDTFIKALTMEGNQASWRFIRIDTACVCVITKKTGN.</t>
  </si>
  <si>
    <t>NGF_N.philippinensis_T0115_Partial NGF_N.philippinensis_T0115_Partial</t>
  </si>
  <si>
    <t>R.EDH(PVHNLGE)[14.97920]HSVCDSVSAWVTKTTATDIKGNTVTVMENVNLDNKVYKQYFFETKCKNPNPEPSGCRGIDSSHWNSYCTETDTFIKALTMEGNQASWRFIRIDTACVCVITKKTGN.</t>
  </si>
  <si>
    <t>NGF_Hemachatus.hemachatus_T0197_Complete NGF_Hemachatus.hemachatus_T0197_Complete</t>
  </si>
  <si>
    <t>R.EDHPVHNQGEHSVCDSVSAWVTKTTATDIKGNTVTVMENVNLNNKVYKQYFFETKCKNPNPEPSGCRGID(SSHWNSYCTETDTFIKALTMEGNQASWRFIRIETACVCVITK)[-13.01724]KTGN.</t>
  </si>
  <si>
    <t>N.LYQFKNMIQCTVPNRSWWHFADYGCYCGRGGSGTPVDDLDRCCQIHDNCYGEAEKISGCWPYIKTYT(YECSQGTLTCSG)[66.40906]ANDKCAASVCDCDRVAANCFARAPYIDKNYNIDFNARCQ.</t>
  </si>
  <si>
    <t>L.(YQFKNMIQCTVPNRSWWHFADYGCYCGRGGSGTPVDDLDRCCQIHDNCYGEAEKISGCWPYIKTYTYECSQ)[229.50395]GTLTCSGANDKCAASVCDCDRVAANCFARAPYIDKNYNIDFNARCQ.</t>
  </si>
  <si>
    <t>.IRCFITPDVTSQICADG(HVCYTKTWCDNFCASRGKRVDLGCAATCPTVKPGVN)[37.95858]IKCCSTDNCNPFPTRNRP.</t>
  </si>
  <si>
    <t>L.NLYQFKNMIQCTVPNRSWWHFADYGCYCGRGG(SGTPVDDLDRCCQIHDNCYGEAEKISGCWPYIKTYTYECSQGTLTCSG)[-45.65658]ANDKCAASVCDCDRVAANCFARAPYIDKNYNIDFNARCQ.</t>
  </si>
  <si>
    <t>.(NLYQFKNMIHCTVPNRSWWHFANYGCYCGRGGSGTPVDDLDRCCQIHDNCYGEAEKISGCWPYIKTYTYDSCQGTLT)[20.02786]SCGAANNCAASVCDCDRVAANCFARAPYIDKNYNIDFNARCQ.</t>
  </si>
  <si>
    <t>.NLYQFKNMIHCTVPNRSWWHFAN(YGCYCGRGGSGTPVDDLDRCCQIHDNCYGE)[14.00303]AEKISGCWPYIKTYTYDSCQGTLTSCGAANNCAASVCDCDRVAANCFARAPYIDKNYNIDFNARCQ.</t>
  </si>
  <si>
    <t>.IRCFITPDVTSQICADGH(VCYTKTWCDNFCASRGKRVDLGCAATCPTVKPGVN)[29.00218]IKCCSTDNCNPFPTRNRP.</t>
  </si>
  <si>
    <t>.IRCFITPDVTSQ(ACPDGHVCYTKMWCDNFCGMRGKRVD)[-17.93628]LGCAATCPTVKPGVDIKCCSTDNCNPFPTRKRS.</t>
  </si>
  <si>
    <t>.IRCFITPDVTSQI(CADGHVCYTKTWCDNFCASRGKRVDLGCAATCPTVKPGVN)[34.23322]IKCCSTDNCNPFPTRNRP.</t>
  </si>
  <si>
    <t>.NLYQFKNMIHCTVPNRPWWHFANYGCYCGRGGKGTPVDDLDRCCQIHDKCYDEAEKISGCWPYIKTYTYESCQGTLTCKDGGKCAASVCDCDRVAANCFARATYNDK(NYN)[-94.01324]IDFNARCQ.</t>
  </si>
  <si>
    <t>L.NLYQFKNMIQCTVPNRSWWHFADYG(CYCGRGGSGTPVDDLDRCCQIHDNCYGEAEK)[-50.67249]ISGCWPYIKTYTYECSQGTLTCSGANDKCAASVCDCDRVAANCFARAPYIDKNYNIDFNARCQ.</t>
  </si>
  <si>
    <t>.IRCFITPDVTSQICADGHVCYTKTW(CDNFCASRGKRVDLGCAATCPTVKP)[30.99022]GVNIKCCSTDNCNPFPTRNRP.</t>
  </si>
  <si>
    <t>L.YQFKNMIQCTVPNRSWWHFADYGCYCGRGGSGTPVDDLDRCCQI(HDNCYGEAEKISGCWPYIKTYTYECSQGTLTCSG)[184.45572]ANDKCAASVCDCDRVAANCFARAPYIDKNYNIDFNARCQ.</t>
  </si>
  <si>
    <t>% abundance</t>
  </si>
  <si>
    <r>
      <rPr>
        <b/>
        <i/>
        <sz val="16"/>
        <color theme="1"/>
        <rFont val="Calibri"/>
        <family val="2"/>
        <scheme val="minor"/>
      </rPr>
      <t>Naja melanoleuca</t>
    </r>
    <r>
      <rPr>
        <b/>
        <sz val="16"/>
        <color theme="1"/>
        <rFont val="Calibri"/>
        <family val="2"/>
        <scheme val="minor"/>
      </rPr>
      <t xml:space="preserve"> (Cameroon)_Liverpool </t>
    </r>
  </si>
  <si>
    <t>Vespryn</t>
  </si>
  <si>
    <t>vNGF</t>
  </si>
  <si>
    <r>
      <t>.</t>
    </r>
    <r>
      <rPr>
        <sz val="11"/>
        <color theme="1"/>
        <rFont val="Calibri (Cuerpo)_x0000_"/>
      </rPr>
      <t>SPPGNWQKA(DV)[13.01990]TFDSNTAFESLVVSPDKKTVENVGVSQVAPDNPERFDGSPCVLGSPGFRSGKHFFEVKYGTQREWAVGLAGKSVKRKGYLRLVPEERIWQKGLWWLG</t>
    </r>
    <r>
      <rPr>
        <sz val="11"/>
        <color theme="1"/>
        <rFont val="Calibri"/>
        <family val="2"/>
        <scheme val="minor"/>
      </rPr>
      <t>.</t>
    </r>
  </si>
  <si>
    <r>
      <t>G.</t>
    </r>
    <r>
      <rPr>
        <sz val="11"/>
        <color theme="1"/>
        <rFont val="Calibri (Cuerpo)_x0000_"/>
      </rPr>
      <t>RPWFCELPAETGLCKAHIPSFHYNLAAQQCLGF(I)[38.94398]YGGCGGNANRFKTIDECHRTCVG</t>
    </r>
    <r>
      <rPr>
        <sz val="11"/>
        <color theme="1"/>
        <rFont val="Calibri"/>
        <family val="2"/>
        <scheme val="minor"/>
      </rPr>
      <t>.</t>
    </r>
  </si>
  <si>
    <r>
      <t>G.</t>
    </r>
    <r>
      <rPr>
        <sz val="11"/>
        <color theme="1"/>
        <rFont val="Calibri (Cuerpo)_x0000_"/>
      </rPr>
      <t>RPWFCELPAETGLCKAHIPSFHYNLAA(QQC)[21.98225]LGFIYGGCGGNANRFKTIDECHRTCVG</t>
    </r>
    <r>
      <rPr>
        <sz val="11"/>
        <color theme="1"/>
        <rFont val="Calibri"/>
        <family val="2"/>
        <scheme val="minor"/>
      </rPr>
      <t>.</t>
    </r>
  </si>
  <si>
    <r>
      <t>R.</t>
    </r>
    <r>
      <rPr>
        <sz val="11"/>
        <color theme="1"/>
        <rFont val="Calibri (Cuerpo)_x0000_"/>
      </rPr>
      <t>EDHPVHNQGEHSVCDSVSAWVTKTTATDIKGNTVTVMENVNLDNKVYKQYFFETKCKNPNPEPSGCRGID(SSQWNSYCTETDTFIKA)[9.02377]LTMEGNQASWRFIRIDTACVCVITKKTGN</t>
    </r>
    <r>
      <rPr>
        <sz val="11"/>
        <color theme="1"/>
        <rFont val="Calibri"/>
        <family val="2"/>
        <scheme val="minor"/>
      </rPr>
      <t>.</t>
    </r>
  </si>
  <si>
    <r>
      <t>S.(SNRPMPL</t>
    </r>
    <r>
      <rPr>
        <sz val="11"/>
        <color theme="1"/>
        <rFont val="Calibri (Cuerpo)_x0000_"/>
      </rPr>
      <t>NLYQFKNMIQCTVPNRSWWHFADYGC)[115.30312]YCGRGGSGTPVDDLDRCCQIHDNCYGEAEKISGCWPYIKTYTYECSQGTLTCSGANDKCAASVCDCDRVAANCFARAPYIDKNYNIDFNARCQ</t>
    </r>
    <r>
      <rPr>
        <sz val="11"/>
        <color theme="1"/>
        <rFont val="Calibri"/>
        <family val="2"/>
        <scheme val="minor"/>
      </rPr>
      <t>.</t>
    </r>
  </si>
  <si>
    <t>CHNQQSSEPPT(TTRCSGGETNCYKKRWRD)[241.03968]HRGYRTERGCGCPTVKKGIELNCCTTDRCNN</t>
  </si>
  <si>
    <t>CHNQQSSQPPTTKTCPGETNCYKKQWSDHRGTIIERGCGCPSVKKGVKINCCTTDRCNN</t>
  </si>
  <si>
    <t>MECHNQQSSQPPTTKTCPGETNCYKKQWSDHRGTIIERGCGCPSVKKGVKINCCTTDRCNN</t>
  </si>
  <si>
    <t>RKCITKYSVGSETSQTCLAGQNLCFKKWKKGKKVLRGCTAACPKPKKDETIQCCAKDKCNL</t>
  </si>
  <si>
    <t>CLNCPEVYCRKFHTCRNGENICFKRFDQRKLLGKRYTRGCAATCPEAKPRETVECCSTDKCNH</t>
  </si>
  <si>
    <t>LVCNGMDKPVTCEPTQKFCYRKTVMYIRNHPMLTRGCANKCPEKPYSACCTTDKCN</t>
  </si>
  <si>
    <t>LTCLNCPEVYCRKFHTCRNGENICFKRFDQRKLLGKRYTRGCAATCPEAKPRETVECCSTDKCNH</t>
  </si>
  <si>
    <t>TLTCLICPEKYCNKVHTCRNGENICFKRFYEGNLLGKRYPRGCAATCPEAKPREIVECCSTDKCNH</t>
  </si>
  <si>
    <t>LQCYSCGRNGCRDIVTCSEKQEFCFNRFGKRNQLRKSGCAVKCNPRSSSNFRVECCTTDLCN</t>
  </si>
  <si>
    <t>LTCLICPEKYCNKVHTCRNGENICFKRFYEGNLLGKRYPRGCAATCPEAKPREIVECCSTDKCNH</t>
  </si>
  <si>
    <t>ICYNHLSRTPETTEICPDSKFCYKISLADGNDVRIERGCTFTCPELRPTGIYVYCCRRDKCNQ</t>
  </si>
  <si>
    <t>LICVKERFLFSETTETCPDGQNLCFNQGHLIYPGKYERTRGCAATCPKLQNRDTIYCCSTDKCNR</t>
  </si>
  <si>
    <t>TKCYNHLSGTPETTEICPDSQYFCYKSSWIDGGGMRIKRGCVASCPEFSSHYKSLVCCRTENCNK</t>
  </si>
  <si>
    <t>IKCHNTLLPFIYKTCPEGQNICFKGTLKFPKKTTYKRGCAATCPKSSLLVKYVCCNTNKCN</t>
  </si>
  <si>
    <t>IKCHNTLLPFIYKTCPEGQNLCFKGTLKFPKKTTYNRGCAATCPKSSLLVKYVCCNTNKCN</t>
  </si>
  <si>
    <t>KCNKLVPIAYKTCPEGKNLCYKMFMMSDLTIPVKRGCIDVCPKNSLLVKYVCCNTDRCN</t>
  </si>
  <si>
    <t>LECNKLVPIAHKTCPAGKNLCYQMYMVSKSTIPVKRGCIDVCPKSSLLVKYVCCNTDRCN</t>
  </si>
  <si>
    <t>IRCFITPDVTSQICADGHVCYTKTWCDNFCASRGKRVDLGCAATCPTVKPGVNIKCCSTDNCNPFPTRNRP</t>
  </si>
  <si>
    <t>KRCYRTPDLKSETCPPGQDLCYTKKWCDAWCTSRGKVIELGCVATCPTVKPYEEITCCSTDNCNPHPKMKP</t>
  </si>
  <si>
    <t>IRCFITPDVTSQICADGHVCYTKTWCDNFCASRGKRVDLGCAATCPTVKPGVNIKCCSTDNCNPFPTRN</t>
  </si>
  <si>
    <t>IRCFITPDVTSQICADGHVCYTKTWCDNFCASRGKRVDLGCAATCPTVKPGVNIKCCSTDNCNPFPTR</t>
  </si>
  <si>
    <t>YTIRCFITPDVTSQICADGHVCYTKTWCDNFCASRGKRVDLGCAATCPTVKPGVNIKCCSTDNCNPFPTRNRP</t>
  </si>
  <si>
    <t>KRCYRTPDLKSETCPPGQDLCYTKKWCDAWCTSRGKVIELGCVATCPTVKPYEEITCCSTDNCNPHPKM</t>
  </si>
  <si>
    <t>RTCFTTPYVTSETCQSGEDICFTKTWCDAWCGSRGKRIELGCAATCPTDSNARVEIKCCSTDDCNPHP</t>
  </si>
  <si>
    <t>RPRFCELAPSAGPCFAFVPSYYYNPDSNTCHSFTYSGCGGNANRFRTIDECNRTCVG</t>
  </si>
  <si>
    <t>IRCFITPDVTSQICADGHVCYTKTWCDNFCASRGKRVDLGCAATCPTVKPGVNIKCCSTDNCNPFPT</t>
  </si>
  <si>
    <t>HLGQFNNMIQCTIPNSIPWFDYSNYGCYCGRGGSGTPVDQLDRCCQTHDNCYSEAGKISGCWPYIKKYSYKCSQGTLTCSGGNDKCAASVCNCDRAAAICFAGAPYNKQYNNYRFGSKTKC</t>
  </si>
  <si>
    <t>LHLGQFNNMIQCTIPNSIPWFDYSNYGCYCGRGGSGTPVDQLDRCCQTHDNCYSEAGKISGCWPYIKKYSYKCSQGTLTCSGGNDKCAASVCNCDRAAAICFAGAPYNKQYNNYRFGSKTKC</t>
  </si>
  <si>
    <t>RPWFCELPAETGLCKAHIPSFHYNLAAQQCLGFIYGGCGGNANRFKTIDECHRTCVG</t>
  </si>
  <si>
    <t>YQFKNMIQCTVPNRSWWHFADYGCYCGRGGSGTPVDDLDRCCQIHDNCYGEAEKISGCWPYIKTYTYECSQGTLTCSGANDKCAASVCDCDRVAANCFARAPYIDKNYNIDFNARCQ</t>
  </si>
  <si>
    <t>NLYQFKNMIQCTVPNRSWWHFADYGCYCGRGGSGTPVDDLDRCCQIHDNCYGEAEKISGCWPYIKTYTYECSQGTLTCSGANDKCAASVCDCDRVAANCFARAPYIDKNYNIDFNARCQ</t>
  </si>
  <si>
    <t>NLYQFKNMIHCTVPNRSWWHFANYGCYCGRGGSGTPVDDLDRCCQIHDNCYGEAEKISGCWPYIKTYTY(D)[15.98891]SCQGTLTSCGAANNCAASVCDCDRVAANCFARAPYIDKNYNIDFNARCQ</t>
  </si>
  <si>
    <t>%</t>
  </si>
  <si>
    <t>Toxin type</t>
  </si>
  <si>
    <t>Transcriptome</t>
  </si>
  <si>
    <t>Proteome</t>
  </si>
  <si>
    <t>5'Nucleotidase</t>
  </si>
  <si>
    <t xml:space="preserve">Acetylcholinesterase </t>
  </si>
  <si>
    <t>Aminopeptidase N</t>
  </si>
  <si>
    <t>Cardiotoxin/cytotoxin</t>
  </si>
  <si>
    <t>CRISP</t>
  </si>
  <si>
    <t>C-type Lectin</t>
  </si>
  <si>
    <t>CVF</t>
  </si>
  <si>
    <t>Cystatin</t>
  </si>
  <si>
    <t>Hyaluronidase</t>
  </si>
  <si>
    <t>Kunitz-type inhibitor</t>
  </si>
  <si>
    <t>L-amino-acid oxidase</t>
  </si>
  <si>
    <t>Long neurotoxin</t>
  </si>
  <si>
    <t>Muscarinic toxin-like protein</t>
  </si>
  <si>
    <t>Natriuretic peptide</t>
  </si>
  <si>
    <t>Neprilysin</t>
  </si>
  <si>
    <t>NGF</t>
  </si>
  <si>
    <t>Phospholipase A2 inhibitor</t>
  </si>
  <si>
    <t>Phospholipase B</t>
  </si>
  <si>
    <t>Phospholipase D</t>
  </si>
  <si>
    <t>PLA2</t>
  </si>
  <si>
    <t>Short neurotoxin</t>
  </si>
  <si>
    <t>SVMP</t>
  </si>
  <si>
    <t>Unclassified 3FTX</t>
  </si>
  <si>
    <t>Weak neuotoxin</t>
  </si>
  <si>
    <t>No of Proteoforms</t>
  </si>
  <si>
    <t>TLTCVKEKSIFGDTMEICSDGQNLCFKRWHMVVPGRYKKTRGCAATCPIAENRDVIECCSTDKCND</t>
  </si>
  <si>
    <t>MECHNQQSSQTPTTTGCSGGETNCYKKWWSDHRGTIIERGCGCPKVKPGVNLNCCTTDRCNN</t>
  </si>
  <si>
    <t>LECHDQQSSETPTTTGCSGGETNCYKKSWRDHRGYRIERGCGCPSVKKGIEINCCTTDRCNN</t>
  </si>
  <si>
    <t>LECHNQQSSEPPTTTRCSGGETNCYKKRWRDHRGYRTERGCGCPTVKKGIELNCCTTDRCNN</t>
  </si>
  <si>
    <t>MECHNQQSSQAPTTKTCSGETNCYKKWWSDHRGTIIERGCGCPKVKPGVNLNCCTTDRCNN</t>
  </si>
  <si>
    <t>MECHNQQSSQPPTTTHCSGGETNCYEKRWHDHRGTIIERGCGCPTVKPGVKLNCCTTDKCNN</t>
  </si>
  <si>
    <t>TRKCITKYSVGSETSQTCLAGQNLCFKKWKKGKKVLRGCTAACPKPKKDETIQCCAKDKCNL</t>
  </si>
  <si>
    <t>VCNGMDKPVTCEPTQKFCYRKTVMYIRNHPMLTRGCANKCPEKPYSACCTTDKCN</t>
  </si>
  <si>
    <t>TLTCLNCPEVYCRKFHTCRNGENICFKRFDQRKLLGKRYTRGCAATCPEAKPRETVECCSTDKCNH</t>
  </si>
  <si>
    <t>LTCVKEKSIFSDTMEICSDGQNLCFKRWHMVVPGRYKKTRGCAATCPIAENRDVIECCSTDKCNN</t>
  </si>
  <si>
    <t>TLTCLICPEKYCNKIHTCRNGENQCFKRFYEGNLLGKRYIRGCAATCPVAKPREIVECCSTDKCNR</t>
  </si>
  <si>
    <t>TTKCYNHLSRTPETTEICPYSWHFCYKISWVDGHEGRIERGCTFTCHELRPNGKYVYCCRKDKCNQ</t>
  </si>
  <si>
    <t>TTKCYNHLSRTPETTEICPDSWYFCYKISWVDGHEGLIERGCTFTCPELRPNGKYVYCCRKDKCNQ</t>
  </si>
  <si>
    <t>TIKCHNTLLPFIYKTCPEGQNICFKGTLKFPKKTTYKRGCAATCPKSSLLVKYVCCNTNKCN</t>
  </si>
  <si>
    <t>TLICVKERFLFSETTETCPDGQNLCFNQGHLIYPGKYERTRGCAATCPKLQNRDTIYCCSTDKCNR</t>
  </si>
  <si>
    <t>TLTCVKERSILGLTTVDCPDGQNVCFKRWHMMAPGGHDITRGCVATCPKAENHDFIKCCSTDKCNL</t>
  </si>
  <si>
    <t>TLTCVKEKSIFSDTMETCSDGQNLCFKRWHMVVPGRYKKTRGCAATCPIAENHDVIECCSTDKCND</t>
  </si>
  <si>
    <t>LECNKLVPIAHKTCPEGKNLCYKMFMVSTSTVPVKRGCIDVCPKDSALVKYVCCNTDRCN</t>
  </si>
  <si>
    <t>TIRCFITPDVTSQACPAGHVCYTKMWCDNFCGMRGKRVDLGCAATCPTVKPGVDIKCCSTDNCNPFPTRKRS</t>
  </si>
  <si>
    <t>LKCNKLVPIAYKTCEGKNLCYKMFMMSDLTIPVKRGCIDVCPKNSLLVKYVCCNTDRCN</t>
  </si>
  <si>
    <t>TKRCYRTPDLKSETCPPGQDLCYTKKWCDAWCTSRGKVIELGCVATCPTVKPYEEITCCSTDNCNPHPKMKP</t>
  </si>
  <si>
    <t>IRCFITPDVTSQACPDGHVCYTKMWCDNFCGMRGKRVDLGCAATCPTVKPGVDIKCCSTDNCNPFPTRKRS</t>
  </si>
  <si>
    <t>SPPGNWQKADVTFDSNTAFESLVVSPDKKTVENVGVSQVAPDNPERFDGSPCVLGSPGFRSGKHFFEVKYGTQREWAVGLAGKSVKRKGYLRLVPEERIWQKGLWWLG</t>
  </si>
  <si>
    <t>NLYQFKNMIHCTVPNRPWWHFANYGCYCGRGGKGTPVDDLDRCCQIHDKCYDEAEKISGCWPYIKTYTYESCQGTLTCKDGGKCAASVCDCDRVAANCFARATYNDKNYNIDFNARCQ</t>
  </si>
  <si>
    <t>PLHLGQFNNMIQCTIPNSIPWFDYSNYGCYCGRGGSGTPVDQLDRCCQTHDNCYSEAGKISGCWPYIKKYSYKCSQGTLTCSGGNDKCAASVCNCDRAAAICFAGAPYNKQYNNYRFGSKTKC</t>
  </si>
  <si>
    <t>NLYQFKNMIQCTVPNRSWWHFANYGCYCGRGGSGTPVDDLDRCCQIHDNCYGEAEKISGCWPYIKTYTYESCQGTLTSCGANNKCAASVCDCDRVAANCFARATYNDKNYNIDFNARCQ</t>
  </si>
  <si>
    <t>IRCFITPDVTSQACPDGQNICYTKTWCDNFCGMRGKRVDLGCAATCPTVKPGVDIKCCSTDNCNPFPTRERS</t>
  </si>
  <si>
    <t>NLYQFKNMIHCTVPNRSWWHFANYGCYCGRGGSGTPVDDLDRCCQIHDNCYGEAEKISGCWPYIKTYTYDSCQGTLTSCGAANNCAASVCDCDRVAANCFARAPYIDKNYNIDFNARCQ</t>
  </si>
  <si>
    <t>REDHPVHNQGEHSVCDSVSAWVTKTTATDIKGNTVTVMENVNLDNKVYKQYFFETKCKNPNPEPSGCRGIDSSQWNSYCTETDTFIKALTMEGNQASWRFIRIDTACVCVITKKTGN</t>
  </si>
  <si>
    <t>REDHPVHNLGEHSVCDSVSAWVTKTTATDIKGNTVTVMENVNLDNKVYKQYFFETKCKNPNPEPSGCRGIDSSHWNSYCTETDTFIKALTMEGNQASWRFIRIDTACVCVITKKTGN</t>
  </si>
  <si>
    <t>EDHPVHNLGEHSVCDSVSAWVTKTTATDIKGNTVTVMENVNLDNKVYKEYFFETKCKNPNPEPSGCRGIDSSHWNSYCTETDTFIKALTMEGNQASWRFIRIDTACVCVITKKTGN</t>
  </si>
  <si>
    <t>REDHPVHNQGEHSVCDSVSAWVTKTTATDIKGNTVTVMENVNLNNKVYKQYFFETKCKNPNPEPSGCRGIDSSHWNSYCTETDTFIKALTMEGNQASWRFIRIETACVCVITKKTGN</t>
  </si>
  <si>
    <t>SSNRPMPLNLYQFKNMIQCTVPNRSWWHFADYGCYCGRGGSGTPVDDLDRCCQIHDNCYGEAEKISGCWPYIKTYTYECSQGTLTCSGANDKCAASVCDCDRVAANCFARAPYIDKNYNIDFNARCQ</t>
  </si>
  <si>
    <t>3FTX</t>
  </si>
  <si>
    <t>Kunitz</t>
  </si>
  <si>
    <t>Vespryn/Ohanin</t>
  </si>
  <si>
    <t>ID</t>
  </si>
  <si>
    <t>Sequence</t>
  </si>
  <si>
    <t>No of Proteins</t>
  </si>
  <si>
    <t>Total No of Proteoforms</t>
  </si>
  <si>
    <t>No of proteoforms per protein</t>
  </si>
  <si>
    <t>TIRCFITPDVTSQICADGHVCYTKTWCDNFCASRGKRVDLGCAATCPTVKPGVNIKCCSTDNCNPFPTRNRP</t>
  </si>
  <si>
    <t>TLECHNQQSSETPTTTGCSGGETNCYKKRWRDHRGYRIERGCGCPSVKKGIEINCCTTDRCNN</t>
  </si>
  <si>
    <t>&gt;N.melanoleuca_1273_2356_1183_2938_1977_2680_1228_1238_1193_1067_1306_1352_974_2752_1383_1096_11.3648</t>
  </si>
  <si>
    <t>&gt;N.melanoleuca_1329_1163_1179_1149_1162_1135_1151_1130_1046_1059_1129_1100_17.1814</t>
  </si>
  <si>
    <t>&gt;N.melanoleuca_949_981_1023_932_1010_1009_3.2191</t>
  </si>
  <si>
    <t>&gt;N.melanoleuca_1267_1276_1218_1221_1265_5.1154</t>
  </si>
  <si>
    <t>&gt;N.melanoleuca_153_228_180_1.1586</t>
  </si>
  <si>
    <t>&gt;N.melanoleuca_1128_907_1121_0.3658</t>
  </si>
  <si>
    <t>&gt;N.melanoleuca_739_616_589_1.1319</t>
  </si>
  <si>
    <t>&gt;N.melanoleuca_930_958_1.7818</t>
  </si>
  <si>
    <t>&gt;N.melanoleuca_951_941_0.1665</t>
  </si>
  <si>
    <t>&gt;N.melanoleuca_164_194_3.3129</t>
  </si>
  <si>
    <t>&gt;N.melanoleuca_1351_2722_0.5256</t>
  </si>
  <si>
    <t>&gt;N.melanoleuca_1081_1142_2.9414</t>
  </si>
  <si>
    <t>&gt;N.melanoleuca_454_476_471_489_0.8467</t>
  </si>
  <si>
    <t>&gt;N.melanoleuca_800_755_847_632_5.02</t>
  </si>
  <si>
    <t>&gt;N.melanoleuca_348_428_263_351_172_6.8984</t>
  </si>
  <si>
    <t>&gt;N.melanoleuca_287_350_237_327_334_290_302_306_331_151_340_154_303_278_7.5404</t>
  </si>
  <si>
    <t>&gt;N.melanoleuca_1039_0.019984063651212</t>
  </si>
  <si>
    <t>&gt;N.melanoleuca_1043_0.369814095087021</t>
  </si>
  <si>
    <t>&gt;N.melanoleuca_1097_0.0116763463371454</t>
  </si>
  <si>
    <t>&gt;N.melanoleuca_1124_2.90151423817358</t>
  </si>
  <si>
    <t>&gt;N.melanoleuca_1139_2.90151423817358</t>
  </si>
  <si>
    <t>&gt;N.melanoleuca_1291_0.0388900184810721</t>
  </si>
  <si>
    <t>&gt;N.melanoleuca_156_0.00308513688569936</t>
  </si>
  <si>
    <t>&gt;N.melanoleuca_1687_1.78750606403318</t>
  </si>
  <si>
    <t>&gt;N.melanoleuca_175_1.1028177588484</t>
  </si>
  <si>
    <t>&gt;N.melanoleuca_177_1.1028177588484</t>
  </si>
  <si>
    <t>&gt;N.melanoleuca_553_0.00455759209145654</t>
  </si>
  <si>
    <t>&gt;N.melanoleuca_606_0.0143775327875748</t>
  </si>
  <si>
    <t>&gt;N.melanoleuca_691_0.0568630578495988</t>
  </si>
  <si>
    <t>&gt;N.melanoleuca_825_0.00753866710265872</t>
  </si>
  <si>
    <t>&gt;N.melanoleuca_855_0.0250113764533213</t>
  </si>
  <si>
    <t>&gt;N.melanoleuca_893_0.0955856144224175</t>
  </si>
  <si>
    <t>&gt;N.melanoleuca_904_0.0124364687139931</t>
  </si>
  <si>
    <t>&gt;N.melanoleuca_953_0.0195106480537461</t>
  </si>
  <si>
    <t>&gt;N.melanoleuca_968_0.0171914857235728</t>
  </si>
  <si>
    <t>&gt;N.melanoleuca_1295_0.0637606696705353_Kunitz</t>
  </si>
  <si>
    <t>&gt;N.melanoleuca_1661_1653_1652_0.5669_Kunitz</t>
  </si>
  <si>
    <t>&gt;N.melanoleuca_2046_0.162153017252589_NGF</t>
  </si>
  <si>
    <t>&gt;N.melanoleuca_2051_0.162153017252589_NGF</t>
  </si>
  <si>
    <t>&gt;N.melanoleuca_2054_0.162153017252589_NGF</t>
  </si>
  <si>
    <t>&gt;N.melanoleuca_2052_2048_2049_0.4865_NGF</t>
  </si>
  <si>
    <t>&gt;N.melanoleuca_2841_1526_1716_0.7434_PLA2</t>
  </si>
  <si>
    <t>&gt;N.melanoleuca_1875_1710_1608_7.7707_PLA2</t>
  </si>
  <si>
    <t>&gt;N.melanoleuca_1933_1786_1808_2025_2511_1820_1826_2497_7.3519_PLA2</t>
  </si>
  <si>
    <t>&gt;N.melanoleuca_2641_1713_1779_2166_1748_2417_1706_2264_2895_2976_2.0218_PLA2</t>
  </si>
  <si>
    <t>&gt;N.melanoleuca_1604_1519_1542_1577_1.1163_PLA2</t>
  </si>
  <si>
    <t>&gt;N.melanoleuca_1402_0.256423438211735_Vespryn/Ohanin</t>
  </si>
  <si>
    <t>Subtype (BLAST)</t>
  </si>
  <si>
    <t>LTX</t>
  </si>
  <si>
    <t>CTX</t>
  </si>
  <si>
    <t>STX</t>
  </si>
  <si>
    <t>MLP</t>
  </si>
  <si>
    <t>WTX</t>
  </si>
  <si>
    <t>Neurotoxin-like protein</t>
  </si>
  <si>
    <t>NLP</t>
  </si>
  <si>
    <t>3FTX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</si>
</sst>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0"/>
    <numFmt numFmtId="165" formatCode="0.00000"/>
    <numFmt numFmtId="166" formatCode="0.000"/>
    <numFmt numFmtId="167" formatCode="0.0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 (Cuerpo)_x0000_"/>
    </font>
    <font>
      <b/>
      <sz val="11"/>
      <color theme="1"/>
      <name val="Calibri (Cuerpo)_x0000_"/>
    </font>
    <font>
      <b/>
      <sz val="12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808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34" borderId="0">
      <alignment horizontal="center"/>
    </xf>
  </cellStyleXfs>
  <cellXfs count="25">
    <xf numFmtId="0" fontId="0" fillId="0" borderId="0" xfId="0"/>
    <xf numFmtId="0" fontId="0" fillId="0" borderId="0" xfId="0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11" fontId="0" fillId="0" borderId="0" xfId="0" applyNumberFormat="1" applyAlignment="1">
      <alignment horizontal="center" vertical="center"/>
    </xf>
    <xf numFmtId="0" fontId="18" fillId="0" borderId="0" xfId="0" applyFont="1" applyFill="1" applyAlignment="1">
      <alignment vertical="center"/>
    </xf>
    <xf numFmtId="0" fontId="20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0" fillId="0" borderId="0" xfId="0" applyFont="1"/>
    <xf numFmtId="0" fontId="16" fillId="0" borderId="0" xfId="0" applyFont="1"/>
    <xf numFmtId="0" fontId="22" fillId="0" borderId="0" xfId="0" applyFont="1"/>
    <xf numFmtId="0" fontId="23" fillId="0" borderId="10" xfId="0" applyFont="1" applyBorder="1" applyAlignment="1">
      <alignment horizontal="center"/>
    </xf>
    <xf numFmtId="164" fontId="23" fillId="0" borderId="10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166" fontId="0" fillId="0" borderId="0" xfId="0" applyNumberFormat="1" applyAlignment="1">
      <alignment horizontal="center"/>
    </xf>
    <xf numFmtId="2" fontId="0" fillId="0" borderId="0" xfId="0" applyNumberFormat="1"/>
    <xf numFmtId="167" fontId="0" fillId="0" borderId="0" xfId="0" applyNumberFormat="1"/>
    <xf numFmtId="1" fontId="0" fillId="0" borderId="0" xfId="0" applyNumberFormat="1"/>
    <xf numFmtId="0" fontId="18" fillId="33" borderId="0" xfId="0" applyFont="1" applyFill="1" applyAlignment="1">
      <alignment horizontal="left" vertical="center"/>
    </xf>
    <xf numFmtId="166" fontId="0" fillId="0" borderId="0" xfId="0" applyNumberForma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Style 1" xfId="42" xr:uid="{8F7C2C0E-7507-40DB-8E7A-C22EE5E5AC85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'Transcriptome comparison'!$F$1</c:f>
              <c:strCache>
                <c:ptCount val="1"/>
                <c:pt idx="0">
                  <c:v>Transcriptome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'Transcriptome comparison'!$E$2:$E$4</c:f>
              <c:strCache>
                <c:ptCount val="3"/>
                <c:pt idx="0">
                  <c:v>3FTX</c:v>
                </c:pt>
                <c:pt idx="1">
                  <c:v>PLA2</c:v>
                </c:pt>
                <c:pt idx="2">
                  <c:v>SVMP</c:v>
                </c:pt>
              </c:strCache>
            </c:strRef>
          </c:cat>
          <c:val>
            <c:numRef>
              <c:f>'Transcriptome comparison'!$F$2:$F$4</c:f>
              <c:numCache>
                <c:formatCode>0.00</c:formatCode>
                <c:ptCount val="3"/>
                <c:pt idx="0">
                  <c:v>63.771691006057772</c:v>
                </c:pt>
                <c:pt idx="1">
                  <c:v>26.610742009558162</c:v>
                </c:pt>
                <c:pt idx="2">
                  <c:v>1.6796044604753511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50-4CD4-8207-E9952AFF76FE}"/>
            </c:ext>
          </c:extLst>
        </c:ser>
        <c:ser>
          <c:idx val="1"/>
          <c:order val="1"/>
          <c:tx>
            <c:strRef>
              <c:f>'Transcriptome comparison'!$G$1</c:f>
              <c:strCache>
                <c:ptCount val="1"/>
                <c:pt idx="0">
                  <c:v>Proteome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'Transcriptome comparison'!$E$2:$E$4</c:f>
              <c:strCache>
                <c:ptCount val="3"/>
                <c:pt idx="0">
                  <c:v>3FTX</c:v>
                </c:pt>
                <c:pt idx="1">
                  <c:v>PLA2</c:v>
                </c:pt>
                <c:pt idx="2">
                  <c:v>SVMP</c:v>
                </c:pt>
              </c:strCache>
            </c:strRef>
          </c:cat>
          <c:val>
            <c:numRef>
              <c:f>'Transcriptome comparison'!$G$2:$G$4</c:f>
              <c:numCache>
                <c:formatCode>0.00</c:formatCode>
                <c:ptCount val="3"/>
                <c:pt idx="0">
                  <c:v>79.063392161717616</c:v>
                </c:pt>
                <c:pt idx="1">
                  <c:v>19.004099999999998</c:v>
                </c:pt>
                <c:pt idx="2" formatCode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F50-4CD4-8207-E9952AFF76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567062864"/>
        <c:axId val="567071720"/>
      </c:barChart>
      <c:catAx>
        <c:axId val="567062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7071720"/>
        <c:crosses val="autoZero"/>
        <c:auto val="1"/>
        <c:lblAlgn val="ctr"/>
        <c:lblOffset val="100"/>
        <c:noMultiLvlLbl val="0"/>
      </c:catAx>
      <c:valAx>
        <c:axId val="56707172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7062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200"/>
              <a:t>3FTX type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'Transcriptome comparison'!$F$6</c:f>
              <c:strCache>
                <c:ptCount val="1"/>
                <c:pt idx="0">
                  <c:v>Transcriptome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'Transcriptome comparison'!$E$7:$E$13</c:f>
              <c:strCache>
                <c:ptCount val="7"/>
                <c:pt idx="0">
                  <c:v>Cardiotoxin/cytotoxin</c:v>
                </c:pt>
                <c:pt idx="1">
                  <c:v>Long neurotoxin</c:v>
                </c:pt>
                <c:pt idx="2">
                  <c:v>Muscarinic toxin-like protein</c:v>
                </c:pt>
                <c:pt idx="3">
                  <c:v>Neurotoxin-like protein</c:v>
                </c:pt>
                <c:pt idx="4">
                  <c:v>Short neurotoxin</c:v>
                </c:pt>
                <c:pt idx="5">
                  <c:v>Unclassified 3FTX</c:v>
                </c:pt>
                <c:pt idx="6">
                  <c:v>Weak neuotoxin</c:v>
                </c:pt>
              </c:strCache>
            </c:strRef>
          </c:cat>
          <c:val>
            <c:numRef>
              <c:f>'Transcriptome comparison'!$F$7:$F$13</c:f>
              <c:numCache>
                <c:formatCode>0.00</c:formatCode>
                <c:ptCount val="7"/>
                <c:pt idx="0">
                  <c:v>31.631707096162351</c:v>
                </c:pt>
                <c:pt idx="1">
                  <c:v>12.991108615408368</c:v>
                </c:pt>
                <c:pt idx="2">
                  <c:v>0.91388849708721365</c:v>
                </c:pt>
                <c:pt idx="3">
                  <c:v>6.6000101129187236E-2</c:v>
                </c:pt>
                <c:pt idx="4">
                  <c:v>7.4393823667955647</c:v>
                </c:pt>
                <c:pt idx="5">
                  <c:v>2.0380192518036933</c:v>
                </c:pt>
                <c:pt idx="6">
                  <c:v>6.6473811532453171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A8B-4D8A-B0A9-9EF36A322EB3}"/>
            </c:ext>
          </c:extLst>
        </c:ser>
        <c:ser>
          <c:idx val="1"/>
          <c:order val="1"/>
          <c:tx>
            <c:strRef>
              <c:f>'Transcriptome comparison'!$G$6</c:f>
              <c:strCache>
                <c:ptCount val="1"/>
                <c:pt idx="0">
                  <c:v>Proteome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'Transcriptome comparison'!$E$7:$E$13</c:f>
              <c:strCache>
                <c:ptCount val="7"/>
                <c:pt idx="0">
                  <c:v>Cardiotoxin/cytotoxin</c:v>
                </c:pt>
                <c:pt idx="1">
                  <c:v>Long neurotoxin</c:v>
                </c:pt>
                <c:pt idx="2">
                  <c:v>Muscarinic toxin-like protein</c:v>
                </c:pt>
                <c:pt idx="3">
                  <c:v>Neurotoxin-like protein</c:v>
                </c:pt>
                <c:pt idx="4">
                  <c:v>Short neurotoxin</c:v>
                </c:pt>
                <c:pt idx="5">
                  <c:v>Unclassified 3FTX</c:v>
                </c:pt>
                <c:pt idx="6">
                  <c:v>Weak neuotoxin</c:v>
                </c:pt>
              </c:strCache>
            </c:strRef>
          </c:cat>
          <c:val>
            <c:numRef>
              <c:f>'Transcriptome comparison'!$G$7:$G$13</c:f>
              <c:numCache>
                <c:formatCode>0.00</c:formatCode>
                <c:ptCount val="7"/>
                <c:pt idx="0" formatCode="0">
                  <c:v>30.926728476347158</c:v>
                </c:pt>
                <c:pt idx="1">
                  <c:v>18.843872428851402</c:v>
                </c:pt>
                <c:pt idx="2">
                  <c:v>1.0743610427546213</c:v>
                </c:pt>
                <c:pt idx="3">
                  <c:v>0.84670000000000001</c:v>
                </c:pt>
                <c:pt idx="4">
                  <c:v>21.137955779461524</c:v>
                </c:pt>
                <c:pt idx="5" formatCode="0">
                  <c:v>0</c:v>
                </c:pt>
                <c:pt idx="6">
                  <c:v>6.2337744343029193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A8B-4D8A-B0A9-9EF36A322EB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676577712"/>
        <c:axId val="676585584"/>
      </c:barChart>
      <c:catAx>
        <c:axId val="676577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585584"/>
        <c:crosses val="autoZero"/>
        <c:auto val="1"/>
        <c:lblAlgn val="ctr"/>
        <c:lblOffset val="100"/>
        <c:noMultiLvlLbl val="0"/>
      </c:catAx>
      <c:valAx>
        <c:axId val="676585584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5777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'Transcriptome comparison'!$B$30</c:f>
              <c:strCache>
                <c:ptCount val="1"/>
                <c:pt idx="0">
                  <c:v>Transcriptome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'Transcriptome comparison'!$A$31:$A$39</c:f>
              <c:strCache>
                <c:ptCount val="9"/>
                <c:pt idx="0">
                  <c:v>Cardiotoxin/cytotoxin</c:v>
                </c:pt>
                <c:pt idx="1">
                  <c:v>Long neurotoxin</c:v>
                </c:pt>
                <c:pt idx="2">
                  <c:v>Muscarinic toxin-like protein</c:v>
                </c:pt>
                <c:pt idx="3">
                  <c:v>Natriuretic peptide</c:v>
                </c:pt>
                <c:pt idx="4">
                  <c:v>PLA2</c:v>
                </c:pt>
                <c:pt idx="5">
                  <c:v>Short neurotoxin</c:v>
                </c:pt>
                <c:pt idx="6">
                  <c:v>SVMP</c:v>
                </c:pt>
                <c:pt idx="7">
                  <c:v>Unclassified 3FTX</c:v>
                </c:pt>
                <c:pt idx="8">
                  <c:v>Weak neuotoxin</c:v>
                </c:pt>
              </c:strCache>
            </c:strRef>
          </c:cat>
          <c:val>
            <c:numRef>
              <c:f>'Transcriptome comparison'!$B$31:$B$39</c:f>
              <c:numCache>
                <c:formatCode>0.00</c:formatCode>
                <c:ptCount val="9"/>
                <c:pt idx="0">
                  <c:v>31.631707096162351</c:v>
                </c:pt>
                <c:pt idx="1">
                  <c:v>12.991108615408368</c:v>
                </c:pt>
                <c:pt idx="2">
                  <c:v>0.91388849708721365</c:v>
                </c:pt>
                <c:pt idx="3">
                  <c:v>2.2294384979727537</c:v>
                </c:pt>
                <c:pt idx="4">
                  <c:v>26.610742009558162</c:v>
                </c:pt>
                <c:pt idx="5">
                  <c:v>7.4393823667955647</c:v>
                </c:pt>
                <c:pt idx="6">
                  <c:v>1.6796044604753511</c:v>
                </c:pt>
                <c:pt idx="7">
                  <c:v>2.0380192518036933</c:v>
                </c:pt>
                <c:pt idx="8">
                  <c:v>6.6473811532453171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EA-43FA-8AA3-D83E887F3B87}"/>
            </c:ext>
          </c:extLst>
        </c:ser>
        <c:ser>
          <c:idx val="1"/>
          <c:order val="1"/>
          <c:tx>
            <c:strRef>
              <c:f>'Transcriptome comparison'!$C$30</c:f>
              <c:strCache>
                <c:ptCount val="1"/>
                <c:pt idx="0">
                  <c:v>Proteome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'Transcriptome comparison'!$A$31:$A$39</c:f>
              <c:strCache>
                <c:ptCount val="9"/>
                <c:pt idx="0">
                  <c:v>Cardiotoxin/cytotoxin</c:v>
                </c:pt>
                <c:pt idx="1">
                  <c:v>Long neurotoxin</c:v>
                </c:pt>
                <c:pt idx="2">
                  <c:v>Muscarinic toxin-like protein</c:v>
                </c:pt>
                <c:pt idx="3">
                  <c:v>Natriuretic peptide</c:v>
                </c:pt>
                <c:pt idx="4">
                  <c:v>PLA2</c:v>
                </c:pt>
                <c:pt idx="5">
                  <c:v>Short neurotoxin</c:v>
                </c:pt>
                <c:pt idx="6">
                  <c:v>SVMP</c:v>
                </c:pt>
                <c:pt idx="7">
                  <c:v>Unclassified 3FTX</c:v>
                </c:pt>
                <c:pt idx="8">
                  <c:v>Weak neuotoxin</c:v>
                </c:pt>
              </c:strCache>
            </c:strRef>
          </c:cat>
          <c:val>
            <c:numRef>
              <c:f>'Transcriptome comparison'!$C$31:$C$39</c:f>
              <c:numCache>
                <c:formatCode>0.00</c:formatCode>
                <c:ptCount val="9"/>
                <c:pt idx="0" formatCode="0">
                  <c:v>30.926728476347158</c:v>
                </c:pt>
                <c:pt idx="1">
                  <c:v>18.843872428851402</c:v>
                </c:pt>
                <c:pt idx="2">
                  <c:v>1.0743610427546213</c:v>
                </c:pt>
                <c:pt idx="3" formatCode="0">
                  <c:v>0</c:v>
                </c:pt>
                <c:pt idx="4">
                  <c:v>19.004099999999998</c:v>
                </c:pt>
                <c:pt idx="5">
                  <c:v>21.137955779461524</c:v>
                </c:pt>
                <c:pt idx="6" formatCode="0">
                  <c:v>0</c:v>
                </c:pt>
                <c:pt idx="7" formatCode="0">
                  <c:v>0</c:v>
                </c:pt>
                <c:pt idx="8">
                  <c:v>6.2337744343029193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EA-43FA-8AA3-D83E887F3B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567065816"/>
        <c:axId val="567063192"/>
      </c:barChart>
      <c:catAx>
        <c:axId val="567065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7063192"/>
        <c:crosses val="autoZero"/>
        <c:auto val="1"/>
        <c:lblAlgn val="ctr"/>
        <c:lblOffset val="100"/>
        <c:noMultiLvlLbl val="0"/>
      </c:catAx>
      <c:valAx>
        <c:axId val="567063192"/>
        <c:scaling>
          <c:orientation val="minMax"/>
          <c:max val="5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7065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'Proteoform number'!$H$1</c:f>
              <c:strCache>
                <c:ptCount val="1"/>
                <c:pt idx="0">
                  <c:v>No of Proteins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'Proteoform number'!$G$2:$G$6</c:f>
              <c:strCache>
                <c:ptCount val="5"/>
                <c:pt idx="0">
                  <c:v>3FTX</c:v>
                </c:pt>
                <c:pt idx="1">
                  <c:v>Kunitz</c:v>
                </c:pt>
                <c:pt idx="2">
                  <c:v>NGF</c:v>
                </c:pt>
                <c:pt idx="3">
                  <c:v>PLA2</c:v>
                </c:pt>
                <c:pt idx="4">
                  <c:v>Vespryn/Ohanin</c:v>
                </c:pt>
              </c:strCache>
            </c:strRef>
          </c:cat>
          <c:val>
            <c:numRef>
              <c:f>'Proteoform number'!$H$2:$H$6</c:f>
              <c:numCache>
                <c:formatCode>General</c:formatCode>
                <c:ptCount val="5"/>
                <c:pt idx="0">
                  <c:v>35</c:v>
                </c:pt>
                <c:pt idx="1">
                  <c:v>2</c:v>
                </c:pt>
                <c:pt idx="2">
                  <c:v>4</c:v>
                </c:pt>
                <c:pt idx="3">
                  <c:v>5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27-40DA-A48D-FD5E83C897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567062536"/>
        <c:axId val="567063848"/>
      </c:barChart>
      <c:catAx>
        <c:axId val="567062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7063848"/>
        <c:crosses val="autoZero"/>
        <c:auto val="1"/>
        <c:lblAlgn val="ctr"/>
        <c:lblOffset val="100"/>
        <c:noMultiLvlLbl val="0"/>
      </c:catAx>
      <c:valAx>
        <c:axId val="567063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70625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'Proteoform number'!$I$1</c:f>
              <c:strCache>
                <c:ptCount val="1"/>
                <c:pt idx="0">
                  <c:v>Total No of Proteoforms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'Proteoform number'!$G$2:$G$6</c:f>
              <c:strCache>
                <c:ptCount val="5"/>
                <c:pt idx="0">
                  <c:v>3FTX</c:v>
                </c:pt>
                <c:pt idx="1">
                  <c:v>Kunitz</c:v>
                </c:pt>
                <c:pt idx="2">
                  <c:v>NGF</c:v>
                </c:pt>
                <c:pt idx="3">
                  <c:v>PLA2</c:v>
                </c:pt>
                <c:pt idx="4">
                  <c:v>Vespryn/Ohanin</c:v>
                </c:pt>
              </c:strCache>
            </c:strRef>
          </c:cat>
          <c:val>
            <c:numRef>
              <c:f>'Proteoform number'!$I$2:$I$6</c:f>
              <c:numCache>
                <c:formatCode>General</c:formatCode>
                <c:ptCount val="5"/>
                <c:pt idx="0">
                  <c:v>104</c:v>
                </c:pt>
                <c:pt idx="1">
                  <c:v>4</c:v>
                </c:pt>
                <c:pt idx="2">
                  <c:v>6</c:v>
                </c:pt>
                <c:pt idx="3">
                  <c:v>28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0B-41BB-8ABD-BCF864D33C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689176160"/>
        <c:axId val="689176488"/>
      </c:barChart>
      <c:catAx>
        <c:axId val="689176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9176488"/>
        <c:crosses val="autoZero"/>
        <c:auto val="1"/>
        <c:lblAlgn val="ctr"/>
        <c:lblOffset val="100"/>
        <c:noMultiLvlLbl val="0"/>
      </c:catAx>
      <c:valAx>
        <c:axId val="689176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9176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'Proteoform number'!$J$1</c:f>
              <c:strCache>
                <c:ptCount val="1"/>
                <c:pt idx="0">
                  <c:v>No of proteoforms per protein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'Proteoform number'!$G$2:$G$6</c:f>
              <c:strCache>
                <c:ptCount val="5"/>
                <c:pt idx="0">
                  <c:v>3FTX</c:v>
                </c:pt>
                <c:pt idx="1">
                  <c:v>Kunitz</c:v>
                </c:pt>
                <c:pt idx="2">
                  <c:v>NGF</c:v>
                </c:pt>
                <c:pt idx="3">
                  <c:v>PLA2</c:v>
                </c:pt>
                <c:pt idx="4">
                  <c:v>Vespryn/Ohanin</c:v>
                </c:pt>
              </c:strCache>
            </c:strRef>
          </c:cat>
          <c:val>
            <c:numRef>
              <c:f>'Proteoform number'!$J$2:$J$6</c:f>
              <c:numCache>
                <c:formatCode>General</c:formatCode>
                <c:ptCount val="5"/>
                <c:pt idx="0" formatCode="0.0">
                  <c:v>2.9714285714285715</c:v>
                </c:pt>
                <c:pt idx="1">
                  <c:v>2</c:v>
                </c:pt>
                <c:pt idx="2">
                  <c:v>1.5</c:v>
                </c:pt>
                <c:pt idx="3">
                  <c:v>5.6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BF-415E-AFBF-FD11D4BC7C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570521816"/>
        <c:axId val="570521160"/>
      </c:barChart>
      <c:catAx>
        <c:axId val="570521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521160"/>
        <c:crosses val="autoZero"/>
        <c:auto val="1"/>
        <c:lblAlgn val="ctr"/>
        <c:lblOffset val="100"/>
        <c:noMultiLvlLbl val="0"/>
      </c:catAx>
      <c:valAx>
        <c:axId val="570521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521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'Proteoform number'!$K$1</c:f>
              <c:strCache>
                <c:ptCount val="1"/>
                <c:pt idx="0">
                  <c:v>% abundance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'Proteoform number'!$G$2:$G$6</c:f>
              <c:strCache>
                <c:ptCount val="5"/>
                <c:pt idx="0">
                  <c:v>3FTX</c:v>
                </c:pt>
                <c:pt idx="1">
                  <c:v>Kunitz</c:v>
                </c:pt>
                <c:pt idx="2">
                  <c:v>NGF</c:v>
                </c:pt>
                <c:pt idx="3">
                  <c:v>PLA2</c:v>
                </c:pt>
                <c:pt idx="4">
                  <c:v>Vespryn/Ohanin</c:v>
                </c:pt>
              </c:strCache>
            </c:strRef>
          </c:cat>
          <c:val>
            <c:numRef>
              <c:f>'Proteoform number'!$K$2:$K$6</c:f>
              <c:numCache>
                <c:formatCode>0.00</c:formatCode>
                <c:ptCount val="5"/>
                <c:pt idx="0">
                  <c:v>79.063392161717644</c:v>
                </c:pt>
                <c:pt idx="1">
                  <c:v>0.63066066967053525</c:v>
                </c:pt>
                <c:pt idx="2">
                  <c:v>0.97295905175776687</c:v>
                </c:pt>
                <c:pt idx="3">
                  <c:v>19.004099999999998</c:v>
                </c:pt>
                <c:pt idx="4">
                  <c:v>0.25642343821173502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79-433F-8B1F-C88810A027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689124336"/>
        <c:axId val="689116136"/>
      </c:barChart>
      <c:catAx>
        <c:axId val="689124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9116136"/>
        <c:crosses val="autoZero"/>
        <c:auto val="1"/>
        <c:lblAlgn val="ctr"/>
        <c:lblOffset val="100"/>
        <c:noMultiLvlLbl val="0"/>
      </c:catAx>
      <c:valAx>
        <c:axId val="68911613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91243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161925</xdr:colOff>
      <xdr:row>0</xdr:row>
      <xdr:rowOff>0</xdr:rowOff>
    </xdr:from>
    <xdr:to>
      <xdr:col>14</xdr:col>
      <xdr:colOff>466725</xdr:colOff>
      <xdr:row>14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837DAAA-0B61-4F50-985D-1111AF6DD86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28574</xdr:colOff>
      <xdr:row>14</xdr:row>
      <xdr:rowOff>109537</xdr:rowOff>
    </xdr:from>
    <xdr:to>
      <xdr:col>14</xdr:col>
      <xdr:colOff>447674</xdr:colOff>
      <xdr:row>38</xdr:row>
      <xdr:rowOff>47625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7FD140D-DB36-458A-B27C-B62C5D4F4D2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39</xdr:row>
      <xdr:rowOff>71437</xdr:rowOff>
    </xdr:from>
    <xdr:to>
      <xdr:col>9</xdr:col>
      <xdr:colOff>142874</xdr:colOff>
      <xdr:row>64</xdr:row>
      <xdr:rowOff>104775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33E2FE2-8F32-4CA0-A95A-5DAEE6D64C3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13</xdr:row>
      <xdr:rowOff>138112</xdr:rowOff>
    </xdr:from>
    <xdr:to>
      <xdr:col>9</xdr:col>
      <xdr:colOff>590550</xdr:colOff>
      <xdr:row>28</xdr:row>
      <xdr:rowOff>23812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FB6A7E0-F196-456F-9218-37F5CDFB62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161925</xdr:colOff>
      <xdr:row>28</xdr:row>
      <xdr:rowOff>80962</xdr:rowOff>
    </xdr:from>
    <xdr:to>
      <xdr:col>9</xdr:col>
      <xdr:colOff>590550</xdr:colOff>
      <xdr:row>42</xdr:row>
      <xdr:rowOff>157162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9834CAFA-85C2-414E-B176-38E812E7AA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638175</xdr:colOff>
      <xdr:row>13</xdr:row>
      <xdr:rowOff>138112</xdr:rowOff>
    </xdr:from>
    <xdr:to>
      <xdr:col>14</xdr:col>
      <xdr:colOff>314325</xdr:colOff>
      <xdr:row>28</xdr:row>
      <xdr:rowOff>23812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14F6DE9-A9C2-450C-9B0F-ABCE34913D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638175</xdr:colOff>
      <xdr:row>28</xdr:row>
      <xdr:rowOff>80962</xdr:rowOff>
    </xdr:from>
    <xdr:to>
      <xdr:col>14</xdr:col>
      <xdr:colOff>314325</xdr:colOff>
      <xdr:row>42</xdr:row>
      <xdr:rowOff>157162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83BEAF4-6F78-4640-80D7-03E1110978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7"/>
  <sheetViews>
    <sheetView topLeftCell="A108" workbookViewId="0">
      <selection activeCell="A2" sqref="A2:A145"/>
    </sheetView>
  </sheetViews>
  <sheetFormatPr defaultColWidth="11.42578125" defaultRowHeight="15"/>
  <cols>
    <col min="1" max="1" width="13.28515625" style="1" customWidth="1"/>
    <col min="2" max="2" width="18.42578125" style="1" customWidth="1"/>
    <col min="3" max="3" width="17.85546875" customWidth="1"/>
    <col min="4" max="4" width="52.7109375" customWidth="1"/>
    <col min="5" max="5" width="79.85546875" style="11" customWidth="1"/>
    <col min="6" max="6" width="53.140625" style="11" customWidth="1"/>
    <col min="7" max="7" width="12" style="4" customWidth="1"/>
    <col min="8" max="8" width="10.85546875" style="4"/>
  </cols>
  <sheetData>
    <row r="1" spans="1:8" ht="21">
      <c r="A1" s="23" t="s">
        <v>165</v>
      </c>
      <c r="B1" s="23"/>
      <c r="C1" s="7"/>
      <c r="G1" s="1"/>
      <c r="H1" s="1"/>
    </row>
    <row r="2" spans="1:8" s="2" customFormat="1" ht="18.75">
      <c r="A2" s="2" t="s">
        <v>0</v>
      </c>
      <c r="B2" s="2" t="s">
        <v>1</v>
      </c>
      <c r="C2" s="3" t="s">
        <v>164</v>
      </c>
      <c r="D2" s="2" t="s">
        <v>2</v>
      </c>
      <c r="E2" s="8" t="s">
        <v>3</v>
      </c>
      <c r="F2" s="10"/>
      <c r="G2" s="2" t="s">
        <v>4</v>
      </c>
      <c r="H2" s="2" t="s">
        <v>5</v>
      </c>
    </row>
    <row r="3" spans="1:8">
      <c r="A3" s="1">
        <v>1163</v>
      </c>
      <c r="B3" s="6">
        <v>58140796640</v>
      </c>
      <c r="C3" s="9">
        <f t="shared" ref="C3:C34" si="0">(B3*100)/$B$147</f>
        <v>13.412278675416845</v>
      </c>
      <c r="D3" t="s">
        <v>7</v>
      </c>
      <c r="E3" s="12" t="s">
        <v>189</v>
      </c>
      <c r="F3" s="12"/>
      <c r="G3" s="5">
        <v>8.5282420610000002E-32</v>
      </c>
      <c r="H3" s="5">
        <v>8.5282420610000002E-32</v>
      </c>
    </row>
    <row r="4" spans="1:8">
      <c r="A4" s="1">
        <v>1183</v>
      </c>
      <c r="B4" s="6">
        <v>35680080330</v>
      </c>
      <c r="C4" s="9">
        <f t="shared" si="0"/>
        <v>8.2309016766719516</v>
      </c>
      <c r="D4" t="s">
        <v>53</v>
      </c>
      <c r="E4" s="12" t="s">
        <v>190</v>
      </c>
      <c r="F4" s="12"/>
      <c r="G4" s="5">
        <v>1.4204110599999999E-37</v>
      </c>
      <c r="H4" s="5">
        <v>1.4204110599999999E-37</v>
      </c>
    </row>
    <row r="5" spans="1:8">
      <c r="A5" s="1">
        <v>1710</v>
      </c>
      <c r="B5" s="6">
        <v>30240975460</v>
      </c>
      <c r="C5" s="9">
        <f t="shared" si="0"/>
        <v>6.9761753145108276</v>
      </c>
      <c r="D5" t="s">
        <v>116</v>
      </c>
      <c r="E5" s="11" t="s">
        <v>129</v>
      </c>
      <c r="G5" s="5">
        <v>1.2174376650000001E-7</v>
      </c>
      <c r="H5" s="5">
        <v>1.2174377379999999E-7</v>
      </c>
    </row>
    <row r="6" spans="1:8">
      <c r="A6" s="1">
        <v>1786</v>
      </c>
      <c r="B6" s="6">
        <v>30240975460</v>
      </c>
      <c r="C6" s="9">
        <f t="shared" si="0"/>
        <v>6.9761753145108276</v>
      </c>
      <c r="D6" t="s">
        <v>56</v>
      </c>
      <c r="E6" s="11" t="s">
        <v>204</v>
      </c>
      <c r="G6" s="5">
        <v>1.0028021829999999E-27</v>
      </c>
      <c r="H6" s="5">
        <v>1.0028021829999999E-27</v>
      </c>
    </row>
    <row r="7" spans="1:8">
      <c r="A7" s="1">
        <v>350</v>
      </c>
      <c r="B7" s="6">
        <v>23698102970</v>
      </c>
      <c r="C7" s="9">
        <f t="shared" si="0"/>
        <v>5.4668250089592094</v>
      </c>
      <c r="D7" t="s">
        <v>9</v>
      </c>
      <c r="E7" s="12" t="s">
        <v>175</v>
      </c>
      <c r="F7" s="12"/>
      <c r="G7" s="5">
        <v>5.3134951439999999E-32</v>
      </c>
      <c r="H7" s="5">
        <v>5.3134951439999999E-32</v>
      </c>
    </row>
    <row r="8" spans="1:8">
      <c r="A8" s="1">
        <v>428</v>
      </c>
      <c r="B8" s="6">
        <v>23698102970</v>
      </c>
      <c r="C8" s="9">
        <f t="shared" si="0"/>
        <v>5.4668250089592094</v>
      </c>
      <c r="D8" t="s">
        <v>19</v>
      </c>
      <c r="E8" s="11" t="s">
        <v>43</v>
      </c>
      <c r="G8" s="5">
        <v>6.4695734509999998E-12</v>
      </c>
      <c r="H8" s="5">
        <v>6.4695734509999998E-12</v>
      </c>
    </row>
    <row r="9" spans="1:8">
      <c r="A9" s="1">
        <v>1276</v>
      </c>
      <c r="B9" s="1">
        <v>15748648017</v>
      </c>
      <c r="C9" s="9">
        <f t="shared" si="0"/>
        <v>3.6329955585736684</v>
      </c>
      <c r="D9" t="s">
        <v>50</v>
      </c>
      <c r="E9" s="12" t="s">
        <v>195</v>
      </c>
      <c r="F9" s="12"/>
      <c r="G9" s="5">
        <v>1.4223986639999999E-35</v>
      </c>
      <c r="H9" s="5">
        <v>1.4223986639999999E-35</v>
      </c>
    </row>
    <row r="10" spans="1:8">
      <c r="A10" s="1">
        <v>755</v>
      </c>
      <c r="B10" s="1">
        <v>12846676474</v>
      </c>
      <c r="C10" s="1">
        <f t="shared" si="0"/>
        <v>2.9635508090659255</v>
      </c>
      <c r="D10" t="s">
        <v>52</v>
      </c>
      <c r="E10" s="11" t="s">
        <v>60</v>
      </c>
      <c r="G10" s="5">
        <v>6.0537816269999996E-11</v>
      </c>
      <c r="H10" s="5">
        <v>6.0537816280000002E-11</v>
      </c>
    </row>
    <row r="11" spans="1:8">
      <c r="A11" s="1">
        <v>1124</v>
      </c>
      <c r="B11" s="6">
        <v>12577754560</v>
      </c>
      <c r="C11" s="9">
        <f t="shared" si="0"/>
        <v>2.9015142381735854</v>
      </c>
      <c r="D11" t="s">
        <v>97</v>
      </c>
      <c r="E11" s="12" t="s">
        <v>188</v>
      </c>
      <c r="F11" s="12"/>
      <c r="G11" s="5">
        <v>1.749538871E-5</v>
      </c>
      <c r="H11" s="5">
        <v>1.7495524750000002E-5</v>
      </c>
    </row>
    <row r="12" spans="1:8">
      <c r="A12" s="1">
        <v>1139</v>
      </c>
      <c r="B12" s="6">
        <v>12577754560</v>
      </c>
      <c r="C12" s="9">
        <f t="shared" si="0"/>
        <v>2.9015142381735854</v>
      </c>
      <c r="D12" t="s">
        <v>102</v>
      </c>
      <c r="E12" s="11" t="s">
        <v>103</v>
      </c>
      <c r="G12" s="5">
        <v>6.503542244E-6</v>
      </c>
      <c r="H12" s="5">
        <v>6.5035633450000002E-6</v>
      </c>
    </row>
    <row r="13" spans="1:8">
      <c r="A13" s="1">
        <v>1142</v>
      </c>
      <c r="B13" s="6">
        <v>12577754560</v>
      </c>
      <c r="C13" s="9">
        <f t="shared" si="0"/>
        <v>2.9015142381735854</v>
      </c>
      <c r="D13" t="s">
        <v>90</v>
      </c>
      <c r="E13" s="11" t="s">
        <v>104</v>
      </c>
      <c r="G13" s="5">
        <v>6.503542244E-6</v>
      </c>
      <c r="H13" s="5">
        <v>6.5035633450000002E-6</v>
      </c>
    </row>
    <row r="14" spans="1:8">
      <c r="A14" s="1">
        <v>1179</v>
      </c>
      <c r="B14" s="6">
        <v>12577754560</v>
      </c>
      <c r="C14" s="9">
        <f t="shared" si="0"/>
        <v>2.9015142381735854</v>
      </c>
      <c r="D14" t="s">
        <v>6</v>
      </c>
      <c r="E14" s="11" t="s">
        <v>108</v>
      </c>
      <c r="G14" s="5">
        <v>4.7894246810000001E-32</v>
      </c>
      <c r="H14" s="5">
        <v>4.7894246810000001E-32</v>
      </c>
    </row>
    <row r="15" spans="1:8">
      <c r="A15" s="1">
        <v>164</v>
      </c>
      <c r="B15" s="1">
        <v>9580597287</v>
      </c>
      <c r="C15" s="9">
        <f t="shared" si="0"/>
        <v>2.2101114555726968</v>
      </c>
      <c r="D15" t="s">
        <v>17</v>
      </c>
      <c r="E15" s="11" t="s">
        <v>18</v>
      </c>
      <c r="G15" s="5">
        <v>2.4278374230000001E-17</v>
      </c>
      <c r="H15" s="5">
        <v>2.4278374230000001E-17</v>
      </c>
    </row>
    <row r="16" spans="1:8">
      <c r="A16" s="1">
        <v>1687</v>
      </c>
      <c r="B16" s="1">
        <v>7748648017</v>
      </c>
      <c r="C16" s="9">
        <f t="shared" si="0"/>
        <v>1.787506064033183</v>
      </c>
      <c r="D16" t="s">
        <v>115</v>
      </c>
      <c r="E16" s="11" t="s">
        <v>128</v>
      </c>
      <c r="G16" s="5">
        <v>7.8498858709999998E-9</v>
      </c>
      <c r="H16" s="5">
        <v>7.8498859009999993E-9</v>
      </c>
    </row>
    <row r="17" spans="1:8">
      <c r="A17" s="1">
        <v>958</v>
      </c>
      <c r="B17" s="1">
        <v>7414486440</v>
      </c>
      <c r="C17" s="9">
        <f t="shared" si="0"/>
        <v>1.7104196040541104</v>
      </c>
      <c r="D17" t="s">
        <v>72</v>
      </c>
      <c r="E17" s="12" t="s">
        <v>186</v>
      </c>
      <c r="F17" s="12"/>
      <c r="G17" s="5">
        <v>2.594017376E-33</v>
      </c>
      <c r="H17" s="5">
        <v>2.594017376E-33</v>
      </c>
    </row>
    <row r="18" spans="1:8">
      <c r="A18" s="1">
        <v>981</v>
      </c>
      <c r="B18" s="1">
        <v>7414486440</v>
      </c>
      <c r="C18" s="9">
        <f t="shared" si="0"/>
        <v>1.7104196040541104</v>
      </c>
      <c r="D18" t="s">
        <v>55</v>
      </c>
      <c r="E18" s="11" t="s">
        <v>81</v>
      </c>
      <c r="G18" s="5">
        <v>8.3386532430000005E-23</v>
      </c>
      <c r="H18" s="5">
        <v>8.3386532430000005E-23</v>
      </c>
    </row>
    <row r="19" spans="1:8">
      <c r="A19" s="1">
        <v>1779</v>
      </c>
      <c r="B19" s="1">
        <v>7396469742</v>
      </c>
      <c r="C19" s="9">
        <f t="shared" si="0"/>
        <v>1.7062634006934467</v>
      </c>
      <c r="D19" t="s">
        <v>58</v>
      </c>
      <c r="E19" s="12" t="s">
        <v>203</v>
      </c>
      <c r="F19" s="12"/>
      <c r="G19" s="5">
        <v>5.2602645560000001E-45</v>
      </c>
      <c r="H19" s="5">
        <v>5.2602645560000001E-45</v>
      </c>
    </row>
    <row r="20" spans="1:8">
      <c r="A20" s="1">
        <v>847</v>
      </c>
      <c r="B20" s="1">
        <v>7156621642</v>
      </c>
      <c r="C20" s="1">
        <f t="shared" si="0"/>
        <v>1.6509337570890099</v>
      </c>
      <c r="D20" t="s">
        <v>52</v>
      </c>
      <c r="E20" s="11" t="s">
        <v>63</v>
      </c>
      <c r="G20" s="5">
        <v>4.2759609369999996E-18</v>
      </c>
      <c r="H20" s="5">
        <v>4.2759609369999996E-18</v>
      </c>
    </row>
    <row r="21" spans="1:8">
      <c r="A21" s="1">
        <v>2938</v>
      </c>
      <c r="B21" s="1">
        <v>5856823590</v>
      </c>
      <c r="C21" s="9">
        <f t="shared" si="0"/>
        <v>1.3510883008402363</v>
      </c>
      <c r="D21" t="s">
        <v>53</v>
      </c>
      <c r="E21" s="11" t="s">
        <v>162</v>
      </c>
      <c r="G21" s="5">
        <v>5.8705579640000003E-26</v>
      </c>
      <c r="H21" s="5">
        <v>5.8705579640000003E-26</v>
      </c>
    </row>
    <row r="22" spans="1:8">
      <c r="A22" s="1">
        <v>1218</v>
      </c>
      <c r="B22" s="1">
        <v>5661976140</v>
      </c>
      <c r="C22" s="9">
        <f t="shared" si="0"/>
        <v>1.3061396855886112</v>
      </c>
      <c r="D22" t="s">
        <v>50</v>
      </c>
      <c r="E22" s="12" t="s">
        <v>191</v>
      </c>
      <c r="F22" s="12"/>
      <c r="G22" s="5">
        <v>8.9812207609999993E-37</v>
      </c>
      <c r="H22" s="5">
        <v>8.9812207609999993E-37</v>
      </c>
    </row>
    <row r="23" spans="1:8">
      <c r="A23" s="1">
        <v>1023</v>
      </c>
      <c r="B23" s="1">
        <v>5569157639</v>
      </c>
      <c r="C23" s="9">
        <f t="shared" si="0"/>
        <v>1.2847277395267991</v>
      </c>
      <c r="D23" t="s">
        <v>55</v>
      </c>
      <c r="E23" s="12" t="s">
        <v>187</v>
      </c>
      <c r="F23" s="12"/>
      <c r="G23" s="5">
        <v>1.6713641729999999E-31</v>
      </c>
      <c r="H23" s="5">
        <v>1.6713641729999999E-31</v>
      </c>
    </row>
    <row r="24" spans="1:8">
      <c r="A24" s="1">
        <v>175</v>
      </c>
      <c r="B24" s="1">
        <v>4780597287</v>
      </c>
      <c r="C24" s="9">
        <f t="shared" si="0"/>
        <v>1.1028177588484058</v>
      </c>
      <c r="D24" t="s">
        <v>21</v>
      </c>
      <c r="E24" s="11" t="s">
        <v>22</v>
      </c>
      <c r="G24" s="5">
        <v>3.2268814400000003E-8</v>
      </c>
      <c r="H24" s="5">
        <v>3.2268814920000001E-8</v>
      </c>
    </row>
    <row r="25" spans="1:8">
      <c r="A25" s="1">
        <v>177</v>
      </c>
      <c r="B25" s="1">
        <v>4780597287</v>
      </c>
      <c r="C25" s="9">
        <f t="shared" si="0"/>
        <v>1.1028177588484058</v>
      </c>
      <c r="D25" t="s">
        <v>23</v>
      </c>
      <c r="E25" s="11" t="s">
        <v>24</v>
      </c>
      <c r="G25" s="5">
        <v>4.8883732820000004E-13</v>
      </c>
      <c r="H25" s="5">
        <v>4.8883732820000004E-13</v>
      </c>
    </row>
    <row r="26" spans="1:8">
      <c r="A26" s="1">
        <v>194</v>
      </c>
      <c r="B26" s="1">
        <v>4780597287</v>
      </c>
      <c r="C26" s="9">
        <f t="shared" si="0"/>
        <v>1.1028177588484058</v>
      </c>
      <c r="D26" t="s">
        <v>26</v>
      </c>
      <c r="E26" s="11" t="s">
        <v>173</v>
      </c>
      <c r="G26" s="5">
        <v>1.0439055140000001E-13</v>
      </c>
      <c r="H26" s="5">
        <v>1.0439055140000001E-13</v>
      </c>
    </row>
    <row r="27" spans="1:8">
      <c r="A27" s="1">
        <v>228</v>
      </c>
      <c r="B27" s="1">
        <v>4780597287</v>
      </c>
      <c r="C27" s="9">
        <f t="shared" si="0"/>
        <v>1.1028177588484058</v>
      </c>
      <c r="D27" t="s">
        <v>12</v>
      </c>
      <c r="E27" s="11" t="s">
        <v>28</v>
      </c>
      <c r="G27" s="5">
        <v>8.2402475459999995E-18</v>
      </c>
      <c r="H27" s="5">
        <v>8.2402475459999995E-18</v>
      </c>
    </row>
    <row r="28" spans="1:8">
      <c r="A28" s="1">
        <v>237</v>
      </c>
      <c r="B28" s="1">
        <v>4780597287</v>
      </c>
      <c r="C28" s="9">
        <f t="shared" si="0"/>
        <v>1.1028177588484058</v>
      </c>
      <c r="D28" t="s">
        <v>9</v>
      </c>
      <c r="E28" s="11" t="s">
        <v>29</v>
      </c>
      <c r="G28" s="5">
        <v>9.4495934310000006E-17</v>
      </c>
      <c r="H28" s="5">
        <v>9.4495934310000006E-17</v>
      </c>
    </row>
    <row r="29" spans="1:8">
      <c r="A29" s="1">
        <v>263</v>
      </c>
      <c r="B29" s="1">
        <v>4780597287</v>
      </c>
      <c r="C29" s="9">
        <f t="shared" si="0"/>
        <v>1.1028177588484058</v>
      </c>
      <c r="D29" t="s">
        <v>19</v>
      </c>
      <c r="E29" s="11" t="s">
        <v>30</v>
      </c>
      <c r="G29" s="5">
        <v>1.4229253469999999E-12</v>
      </c>
      <c r="H29" s="5">
        <v>1.4229253469999999E-12</v>
      </c>
    </row>
    <row r="30" spans="1:8">
      <c r="A30" s="1">
        <v>616</v>
      </c>
      <c r="B30" s="1">
        <v>4639745538</v>
      </c>
      <c r="C30" s="9">
        <f t="shared" si="0"/>
        <v>1.0703252059650115</v>
      </c>
      <c r="D30" t="s">
        <v>8</v>
      </c>
      <c r="E30" s="12" t="s">
        <v>179</v>
      </c>
      <c r="F30" s="12"/>
      <c r="G30" s="5">
        <v>9.8921751940000006E-14</v>
      </c>
      <c r="H30" s="5">
        <v>9.8921751940000006E-14</v>
      </c>
    </row>
    <row r="31" spans="1:8">
      <c r="A31" s="1">
        <v>1526</v>
      </c>
      <c r="B31" s="1">
        <v>3214396188</v>
      </c>
      <c r="C31" s="1">
        <f t="shared" si="0"/>
        <v>0.74151679953062288</v>
      </c>
      <c r="D31" t="s">
        <v>57</v>
      </c>
      <c r="E31" s="11" t="s">
        <v>123</v>
      </c>
      <c r="G31" s="5">
        <v>5.9833734589999995E-20</v>
      </c>
      <c r="H31" s="5">
        <v>5.9833734589999995E-20</v>
      </c>
    </row>
    <row r="32" spans="1:8">
      <c r="A32" s="1">
        <v>1577</v>
      </c>
      <c r="B32" s="1">
        <v>3214396188</v>
      </c>
      <c r="C32" s="1">
        <f t="shared" si="0"/>
        <v>0.74151679953062288</v>
      </c>
      <c r="D32" t="s">
        <v>27</v>
      </c>
      <c r="E32" s="12" t="s">
        <v>200</v>
      </c>
      <c r="F32" s="12"/>
      <c r="G32" s="5">
        <v>9.4051720640000004E-11</v>
      </c>
      <c r="H32" s="5">
        <v>9.4051720640000004E-11</v>
      </c>
    </row>
    <row r="33" spans="1:8">
      <c r="A33" s="1">
        <v>1608</v>
      </c>
      <c r="B33" s="1">
        <v>3214396188</v>
      </c>
      <c r="C33" s="1">
        <f t="shared" si="0"/>
        <v>0.74151679953062288</v>
      </c>
      <c r="D33" t="s">
        <v>116</v>
      </c>
      <c r="E33" s="11" t="s">
        <v>126</v>
      </c>
      <c r="G33" s="5">
        <v>7.0804760359999995E-8</v>
      </c>
      <c r="H33" s="5">
        <v>7.0804762849999999E-8</v>
      </c>
    </row>
    <row r="34" spans="1:8">
      <c r="A34" s="1">
        <v>1977</v>
      </c>
      <c r="B34" s="1">
        <v>2751990457</v>
      </c>
      <c r="C34" s="1">
        <f t="shared" si="0"/>
        <v>0.63484618468364618</v>
      </c>
      <c r="D34" t="s">
        <v>53</v>
      </c>
      <c r="E34" s="11" t="s">
        <v>138</v>
      </c>
      <c r="G34" s="5">
        <v>6.8765288769999998E-21</v>
      </c>
      <c r="H34" s="5">
        <v>6.8765288769999998E-21</v>
      </c>
    </row>
    <row r="35" spans="1:8">
      <c r="A35" s="1">
        <v>1661</v>
      </c>
      <c r="B35" s="1">
        <v>2237707788</v>
      </c>
      <c r="C35" s="9">
        <f t="shared" ref="C35:C66" si="1">(B35*100)/$B$147</f>
        <v>0.51620827682567849</v>
      </c>
      <c r="D35" t="s">
        <v>127</v>
      </c>
      <c r="E35" s="13" t="s">
        <v>201</v>
      </c>
      <c r="F35" s="13"/>
      <c r="G35" s="5">
        <v>5.3017032900000002E-42</v>
      </c>
      <c r="H35" s="5">
        <v>5.3017032900000002E-42</v>
      </c>
    </row>
    <row r="36" spans="1:8">
      <c r="A36" s="1">
        <v>2680</v>
      </c>
      <c r="B36" s="1">
        <v>2101384661</v>
      </c>
      <c r="C36" s="1">
        <f t="shared" si="1"/>
        <v>0.48476041448300239</v>
      </c>
      <c r="D36" t="s">
        <v>53</v>
      </c>
      <c r="E36" s="11" t="s">
        <v>157</v>
      </c>
      <c r="G36" s="5">
        <v>1.134427328E-12</v>
      </c>
      <c r="H36" s="5">
        <v>1.134427328E-12</v>
      </c>
    </row>
    <row r="37" spans="1:8">
      <c r="A37" s="1">
        <v>2722</v>
      </c>
      <c r="B37" s="1">
        <v>2101384661</v>
      </c>
      <c r="C37" s="1">
        <f t="shared" si="1"/>
        <v>0.48476041448300239</v>
      </c>
      <c r="D37" t="s">
        <v>118</v>
      </c>
      <c r="E37" s="11" t="s">
        <v>158</v>
      </c>
      <c r="G37" s="5">
        <v>2.9347878009999998E-9</v>
      </c>
      <c r="H37" s="5">
        <v>2.9347878060000001E-9</v>
      </c>
    </row>
    <row r="38" spans="1:8">
      <c r="A38" s="1">
        <v>476</v>
      </c>
      <c r="B38" s="1">
        <v>1849976588</v>
      </c>
      <c r="C38" s="1">
        <f t="shared" si="1"/>
        <v>0.42676404478748148</v>
      </c>
      <c r="D38" t="s">
        <v>44</v>
      </c>
      <c r="E38" s="12" t="s">
        <v>176</v>
      </c>
      <c r="F38" s="12"/>
      <c r="G38" s="5">
        <v>4.7014148689999997E-33</v>
      </c>
      <c r="H38" s="5">
        <v>4.7014148689999997E-33</v>
      </c>
    </row>
    <row r="39" spans="1:8">
      <c r="A39" s="1">
        <v>1043</v>
      </c>
      <c r="B39" s="1">
        <v>1603104634</v>
      </c>
      <c r="C39" s="1">
        <f t="shared" si="1"/>
        <v>0.36981409508702123</v>
      </c>
      <c r="D39" t="s">
        <v>85</v>
      </c>
      <c r="E39" s="11" t="s">
        <v>86</v>
      </c>
      <c r="G39" s="5">
        <v>2.9771681259999999E-9</v>
      </c>
      <c r="H39" s="5">
        <v>2.9771681300000001E-9</v>
      </c>
    </row>
    <row r="40" spans="1:8">
      <c r="A40" s="1">
        <v>632</v>
      </c>
      <c r="B40" s="1">
        <v>1304492377.5</v>
      </c>
      <c r="C40" s="1">
        <f t="shared" si="1"/>
        <v>0.30092837229804886</v>
      </c>
      <c r="D40" t="s">
        <v>51</v>
      </c>
      <c r="E40" s="12" t="s">
        <v>180</v>
      </c>
      <c r="F40" s="12"/>
      <c r="G40" s="5">
        <v>5.9873760889999997E-10</v>
      </c>
      <c r="H40" s="5">
        <v>5.98737609E-10</v>
      </c>
    </row>
    <row r="41" spans="1:8">
      <c r="A41" s="1">
        <v>2166</v>
      </c>
      <c r="B41" s="1">
        <v>1280615301</v>
      </c>
      <c r="C41" s="1">
        <f t="shared" si="1"/>
        <v>0.29542026056791271</v>
      </c>
      <c r="D41" t="s">
        <v>58</v>
      </c>
      <c r="E41" s="11" t="s">
        <v>151</v>
      </c>
      <c r="G41" s="5">
        <v>2.0847034650000001E-16</v>
      </c>
      <c r="H41" s="5">
        <v>2.0847034650000001E-16</v>
      </c>
    </row>
    <row r="42" spans="1:8">
      <c r="A42" s="1">
        <v>907</v>
      </c>
      <c r="B42" s="1">
        <v>1244353437.2</v>
      </c>
      <c r="C42" s="1">
        <f t="shared" si="1"/>
        <v>0.28705514948099298</v>
      </c>
      <c r="D42" t="s">
        <v>69</v>
      </c>
      <c r="E42" s="11" t="s">
        <v>70</v>
      </c>
      <c r="G42" s="5">
        <v>1.330519851E-9</v>
      </c>
      <c r="H42" s="5">
        <v>1.330519851E-9</v>
      </c>
    </row>
    <row r="43" spans="1:8">
      <c r="A43" s="1">
        <v>1808</v>
      </c>
      <c r="B43" s="1">
        <v>1186148637</v>
      </c>
      <c r="C43" s="1">
        <f t="shared" si="1"/>
        <v>0.27362810606837695</v>
      </c>
      <c r="D43" t="s">
        <v>56</v>
      </c>
      <c r="E43" s="11" t="s">
        <v>133</v>
      </c>
      <c r="G43" s="5">
        <v>5.9409960149999998E-16</v>
      </c>
      <c r="H43" s="5">
        <v>5.9409960149999998E-16</v>
      </c>
    </row>
    <row r="44" spans="1:8">
      <c r="A44" s="1">
        <v>1149</v>
      </c>
      <c r="B44" s="1">
        <v>1152531490</v>
      </c>
      <c r="C44" s="1">
        <f t="shared" si="1"/>
        <v>0.26587309461526154</v>
      </c>
      <c r="D44" t="s">
        <v>6</v>
      </c>
      <c r="E44" s="11" t="s">
        <v>105</v>
      </c>
      <c r="G44" s="5">
        <v>1.3265877279999999E-22</v>
      </c>
      <c r="H44" s="5">
        <v>1.3265877279999999E-22</v>
      </c>
    </row>
    <row r="45" spans="1:8">
      <c r="A45" s="1">
        <v>1402</v>
      </c>
      <c r="B45" s="1">
        <v>1111568238</v>
      </c>
      <c r="C45" s="1">
        <f t="shared" si="1"/>
        <v>0.25642343821173474</v>
      </c>
      <c r="D45" t="s">
        <v>122</v>
      </c>
      <c r="E45" s="11" t="s">
        <v>168</v>
      </c>
      <c r="G45" s="5">
        <v>4.6863842609999999E-23</v>
      </c>
      <c r="H45" s="5">
        <v>4.6863842609999999E-23</v>
      </c>
    </row>
    <row r="46" spans="1:8">
      <c r="A46" s="1">
        <v>1519</v>
      </c>
      <c r="B46" s="1">
        <v>1045181143</v>
      </c>
      <c r="C46" s="1">
        <f t="shared" si="1"/>
        <v>0.2411088524122896</v>
      </c>
      <c r="D46" t="s">
        <v>27</v>
      </c>
      <c r="E46" s="12" t="s">
        <v>199</v>
      </c>
      <c r="F46" s="12"/>
      <c r="G46" s="5">
        <v>3.5465690360000001E-27</v>
      </c>
      <c r="H46" s="5">
        <v>3.5465690360000001E-27</v>
      </c>
    </row>
    <row r="47" spans="1:8">
      <c r="A47" s="1">
        <v>327</v>
      </c>
      <c r="B47" s="1">
        <v>976896430.60000002</v>
      </c>
      <c r="C47" s="1">
        <f t="shared" si="1"/>
        <v>0.2253565124907998</v>
      </c>
      <c r="D47" t="s">
        <v>9</v>
      </c>
      <c r="E47" s="11" t="s">
        <v>36</v>
      </c>
      <c r="G47" s="5">
        <v>7.0929660610000003E-14</v>
      </c>
      <c r="H47" s="5">
        <v>7.0929660610000003E-14</v>
      </c>
    </row>
    <row r="48" spans="1:8">
      <c r="A48" s="1">
        <v>351</v>
      </c>
      <c r="B48" s="1">
        <v>976896430.60000002</v>
      </c>
      <c r="C48" s="1">
        <f t="shared" si="1"/>
        <v>0.2253565124907998</v>
      </c>
      <c r="D48" t="s">
        <v>19</v>
      </c>
      <c r="E48" s="11" t="s">
        <v>41</v>
      </c>
      <c r="G48" s="5">
        <v>7.9972253439999997E-5</v>
      </c>
      <c r="H48" s="5">
        <v>7.9975444250000006E-5</v>
      </c>
    </row>
    <row r="49" spans="1:8">
      <c r="A49" s="1">
        <v>1228</v>
      </c>
      <c r="B49" s="1">
        <v>975454367.10000002</v>
      </c>
      <c r="C49" s="1">
        <f t="shared" si="1"/>
        <v>0.225023848360836</v>
      </c>
      <c r="D49" t="s">
        <v>53</v>
      </c>
      <c r="E49" s="12" t="s">
        <v>192</v>
      </c>
      <c r="F49" s="12"/>
      <c r="G49" s="5">
        <v>8.3869031760000004E-32</v>
      </c>
      <c r="H49" s="5">
        <v>8.3869031760000004E-32</v>
      </c>
    </row>
    <row r="50" spans="1:8">
      <c r="A50" s="1">
        <v>334</v>
      </c>
      <c r="B50" s="1">
        <v>924135946.29999995</v>
      </c>
      <c r="C50" s="1">
        <f t="shared" si="1"/>
        <v>0.21318539755298502</v>
      </c>
      <c r="D50" t="s">
        <v>9</v>
      </c>
      <c r="E50" s="11" t="s">
        <v>38</v>
      </c>
      <c r="G50" s="5">
        <v>2.0145891709999999E-18</v>
      </c>
      <c r="H50" s="5">
        <v>2.0145891709999999E-18</v>
      </c>
    </row>
    <row r="51" spans="1:8">
      <c r="A51" s="1">
        <v>471</v>
      </c>
      <c r="B51" s="1">
        <v>888557841</v>
      </c>
      <c r="C51" s="1">
        <f t="shared" si="1"/>
        <v>0.20497802010713437</v>
      </c>
      <c r="D51" t="s">
        <v>44</v>
      </c>
      <c r="E51" s="11" t="s">
        <v>46</v>
      </c>
      <c r="G51" s="5">
        <v>2.4300576470000002E-10</v>
      </c>
      <c r="H51" s="5">
        <v>2.4300576470000002E-10</v>
      </c>
    </row>
    <row r="52" spans="1:8">
      <c r="A52" s="1">
        <v>489</v>
      </c>
      <c r="B52" s="1">
        <v>871760356.79999995</v>
      </c>
      <c r="C52" s="1">
        <f t="shared" si="1"/>
        <v>0.20110307252890816</v>
      </c>
      <c r="D52" t="s">
        <v>44</v>
      </c>
      <c r="E52" s="11" t="s">
        <v>47</v>
      </c>
      <c r="G52" s="5">
        <v>3.1103745319999999E-26</v>
      </c>
      <c r="H52" s="5">
        <v>3.1103745319999999E-26</v>
      </c>
    </row>
    <row r="53" spans="1:8">
      <c r="A53" s="1">
        <v>290</v>
      </c>
      <c r="B53" s="1">
        <v>728534462.60000002</v>
      </c>
      <c r="C53" s="1">
        <f t="shared" si="1"/>
        <v>0.16806283714237477</v>
      </c>
      <c r="D53" t="s">
        <v>9</v>
      </c>
      <c r="E53" s="11" t="s">
        <v>33</v>
      </c>
      <c r="G53" s="5">
        <v>2.4847796780000001E-22</v>
      </c>
      <c r="H53" s="5">
        <v>2.4847796780000001E-22</v>
      </c>
    </row>
    <row r="54" spans="1:8">
      <c r="A54" s="1">
        <v>2046</v>
      </c>
      <c r="B54" s="1">
        <v>702916024.10000002</v>
      </c>
      <c r="C54" s="1">
        <f t="shared" si="1"/>
        <v>0.16215301725258957</v>
      </c>
      <c r="D54" t="s">
        <v>140</v>
      </c>
      <c r="E54" s="11" t="s">
        <v>171</v>
      </c>
      <c r="G54" s="5">
        <v>1.372938652E-12</v>
      </c>
      <c r="H54" s="5">
        <v>1.372938652E-12</v>
      </c>
    </row>
    <row r="55" spans="1:8">
      <c r="A55" s="1">
        <v>2048</v>
      </c>
      <c r="B55" s="1">
        <v>702916024.10000002</v>
      </c>
      <c r="C55" s="1">
        <f t="shared" si="1"/>
        <v>0.16215301725258957</v>
      </c>
      <c r="D55" t="s">
        <v>141</v>
      </c>
      <c r="E55" s="11" t="s">
        <v>142</v>
      </c>
      <c r="G55" s="5">
        <v>3.6087544990000002E-12</v>
      </c>
      <c r="H55" s="5">
        <v>3.6087544990000002E-12</v>
      </c>
    </row>
    <row r="56" spans="1:8">
      <c r="A56" s="1">
        <v>2049</v>
      </c>
      <c r="B56" s="1">
        <v>702916024.10000002</v>
      </c>
      <c r="C56" s="1">
        <f t="shared" si="1"/>
        <v>0.16215301725258957</v>
      </c>
      <c r="D56" t="s">
        <v>143</v>
      </c>
      <c r="E56" s="11" t="s">
        <v>144</v>
      </c>
      <c r="G56" s="5">
        <v>2.5469974420000001E-20</v>
      </c>
      <c r="H56" s="5">
        <v>2.5469974420000001E-20</v>
      </c>
    </row>
    <row r="57" spans="1:8">
      <c r="A57" s="1">
        <v>2051</v>
      </c>
      <c r="B57" s="1">
        <v>702916024.10000002</v>
      </c>
      <c r="C57" s="1">
        <f t="shared" si="1"/>
        <v>0.16215301725258957</v>
      </c>
      <c r="D57" t="s">
        <v>145</v>
      </c>
      <c r="E57" s="11" t="s">
        <v>146</v>
      </c>
      <c r="G57" s="5">
        <v>1.316129141E-8</v>
      </c>
      <c r="H57" s="5">
        <v>1.316129149E-8</v>
      </c>
    </row>
    <row r="58" spans="1:8">
      <c r="A58" s="1">
        <v>2052</v>
      </c>
      <c r="B58" s="1">
        <v>702916024.10000002</v>
      </c>
      <c r="C58" s="1">
        <f t="shared" si="1"/>
        <v>0.16215301725258957</v>
      </c>
      <c r="D58" t="s">
        <v>147</v>
      </c>
      <c r="E58" s="11" t="s">
        <v>148</v>
      </c>
      <c r="G58" s="5">
        <v>1.580093036E-17</v>
      </c>
      <c r="H58" s="5">
        <v>1.580093036E-17</v>
      </c>
    </row>
    <row r="59" spans="1:8">
      <c r="A59" s="1">
        <v>2054</v>
      </c>
      <c r="B59" s="1">
        <v>702916024.10000002</v>
      </c>
      <c r="C59" s="1">
        <f t="shared" si="1"/>
        <v>0.16215301725258957</v>
      </c>
      <c r="D59" t="s">
        <v>149</v>
      </c>
      <c r="E59" s="11" t="s">
        <v>150</v>
      </c>
      <c r="G59" s="5">
        <v>2.5460028080000001E-9</v>
      </c>
      <c r="H59" s="5">
        <v>2.5460028110000002E-9</v>
      </c>
    </row>
    <row r="60" spans="1:8">
      <c r="A60" s="1">
        <v>941</v>
      </c>
      <c r="B60" s="1">
        <v>662165526.60000002</v>
      </c>
      <c r="C60" s="1">
        <f t="shared" si="1"/>
        <v>0.15275244037339605</v>
      </c>
      <c r="D60" t="s">
        <v>75</v>
      </c>
      <c r="E60" s="12" t="s">
        <v>184</v>
      </c>
      <c r="F60" s="12"/>
      <c r="G60" s="5">
        <v>7.804636555E-34</v>
      </c>
      <c r="H60" s="5">
        <v>7.804636555E-34</v>
      </c>
    </row>
    <row r="61" spans="1:8">
      <c r="A61" s="1">
        <v>1162</v>
      </c>
      <c r="B61" s="1">
        <v>633779067.5</v>
      </c>
      <c r="C61" s="1">
        <f t="shared" si="1"/>
        <v>0.1462040763663644</v>
      </c>
      <c r="D61" t="s">
        <v>6</v>
      </c>
      <c r="E61" s="11" t="s">
        <v>107</v>
      </c>
      <c r="G61" s="5">
        <v>1.8328260730000001E-21</v>
      </c>
      <c r="H61" s="5">
        <v>1.8328260730000001E-21</v>
      </c>
    </row>
    <row r="62" spans="1:8">
      <c r="A62" s="1">
        <v>1135</v>
      </c>
      <c r="B62" s="1">
        <v>602259420.5</v>
      </c>
      <c r="C62" s="1">
        <f t="shared" si="1"/>
        <v>0.13893292919009884</v>
      </c>
      <c r="D62" t="s">
        <v>6</v>
      </c>
      <c r="E62" s="11" t="s">
        <v>101</v>
      </c>
      <c r="G62" s="5">
        <v>3.0727670999999999E-20</v>
      </c>
      <c r="H62" s="5">
        <v>3.0727670999999999E-20</v>
      </c>
    </row>
    <row r="63" spans="1:8">
      <c r="A63" s="1">
        <v>1542</v>
      </c>
      <c r="B63" s="1">
        <v>550982330.60000002</v>
      </c>
      <c r="C63" s="1">
        <f t="shared" si="1"/>
        <v>0.12710401284996659</v>
      </c>
      <c r="D63" t="s">
        <v>27</v>
      </c>
      <c r="E63" s="11" t="s">
        <v>124</v>
      </c>
      <c r="G63" s="5">
        <v>2.851445308E-18</v>
      </c>
      <c r="H63" s="5">
        <v>2.851445308E-18</v>
      </c>
    </row>
    <row r="64" spans="1:8">
      <c r="A64" s="1">
        <v>1151</v>
      </c>
      <c r="B64" s="1">
        <v>515961342.89999998</v>
      </c>
      <c r="C64" s="1">
        <f t="shared" si="1"/>
        <v>0.11902515473886888</v>
      </c>
      <c r="D64" t="s">
        <v>6</v>
      </c>
      <c r="E64" s="11" t="s">
        <v>106</v>
      </c>
      <c r="G64" s="5">
        <v>1.857819156E-21</v>
      </c>
      <c r="H64" s="5">
        <v>1.857819156E-21</v>
      </c>
    </row>
    <row r="65" spans="1:8">
      <c r="A65" s="1">
        <v>302</v>
      </c>
      <c r="B65" s="1">
        <v>513555378.30000001</v>
      </c>
      <c r="C65" s="1">
        <f t="shared" si="1"/>
        <v>0.11847013193967684</v>
      </c>
      <c r="D65" t="s">
        <v>9</v>
      </c>
      <c r="E65" s="11" t="s">
        <v>34</v>
      </c>
      <c r="G65" s="5">
        <v>9.8489947499999996E-18</v>
      </c>
      <c r="H65" s="5">
        <v>9.8489947499999996E-18</v>
      </c>
    </row>
    <row r="66" spans="1:8">
      <c r="A66" s="1">
        <v>1238</v>
      </c>
      <c r="B66" s="1">
        <v>510267894.69999999</v>
      </c>
      <c r="C66" s="1">
        <f t="shared" si="1"/>
        <v>0.11771175488376757</v>
      </c>
      <c r="D66" t="s">
        <v>53</v>
      </c>
      <c r="E66" s="12" t="s">
        <v>193</v>
      </c>
      <c r="F66" s="12"/>
      <c r="G66" s="5">
        <v>3.5931966979999999E-29</v>
      </c>
      <c r="H66" s="5">
        <v>3.5931966979999999E-29</v>
      </c>
    </row>
    <row r="67" spans="1:8">
      <c r="A67" s="1">
        <v>800</v>
      </c>
      <c r="B67" s="1">
        <v>453265060.60000002</v>
      </c>
      <c r="C67" s="1">
        <f t="shared" ref="C67:C98" si="2">(B67*100)/$B$147</f>
        <v>0.10456198844744456</v>
      </c>
      <c r="D67" t="s">
        <v>52</v>
      </c>
      <c r="E67" s="12" t="s">
        <v>182</v>
      </c>
      <c r="F67" s="12"/>
      <c r="G67" s="5">
        <v>3.2359786880000002E-17</v>
      </c>
      <c r="H67" s="5">
        <v>3.2359786880000002E-17</v>
      </c>
    </row>
    <row r="68" spans="1:8">
      <c r="A68" s="1">
        <v>172</v>
      </c>
      <c r="B68" s="1">
        <v>448348044.10000002</v>
      </c>
      <c r="C68" s="1">
        <f t="shared" si="2"/>
        <v>0.10342770066054054</v>
      </c>
      <c r="D68" t="s">
        <v>19</v>
      </c>
      <c r="E68" s="11" t="s">
        <v>20</v>
      </c>
      <c r="G68" s="5">
        <v>1.8244694510000002E-21</v>
      </c>
      <c r="H68" s="5">
        <v>1.8244694510000002E-21</v>
      </c>
    </row>
    <row r="69" spans="1:8">
      <c r="A69" s="1">
        <v>932</v>
      </c>
      <c r="B69" s="1">
        <v>422330091.5</v>
      </c>
      <c r="C69" s="1">
        <f t="shared" si="2"/>
        <v>9.7425718386446494E-2</v>
      </c>
      <c r="D69" t="s">
        <v>55</v>
      </c>
      <c r="E69" s="11" t="s">
        <v>74</v>
      </c>
      <c r="G69" s="5">
        <v>1.0966472040000001E-14</v>
      </c>
      <c r="H69" s="5">
        <v>1.0966472040000001E-14</v>
      </c>
    </row>
    <row r="70" spans="1:8">
      <c r="A70" s="1">
        <v>1193</v>
      </c>
      <c r="B70" s="1">
        <v>417452249.10000002</v>
      </c>
      <c r="C70" s="1">
        <f t="shared" si="2"/>
        <v>9.6300467523293479E-2</v>
      </c>
      <c r="D70" t="s">
        <v>53</v>
      </c>
      <c r="E70" s="11" t="s">
        <v>109</v>
      </c>
      <c r="G70" s="5">
        <v>6.3693975539999995E-20</v>
      </c>
      <c r="H70" s="5">
        <v>6.3693975539999995E-20</v>
      </c>
    </row>
    <row r="71" spans="1:8">
      <c r="A71" s="1">
        <v>893</v>
      </c>
      <c r="B71" s="1">
        <v>414353437.19999999</v>
      </c>
      <c r="C71" s="1">
        <f t="shared" si="2"/>
        <v>9.55856144224176E-2</v>
      </c>
      <c r="D71" t="s">
        <v>66</v>
      </c>
      <c r="E71" s="11" t="s">
        <v>67</v>
      </c>
      <c r="G71" s="5">
        <v>1.7099363679999999E-11</v>
      </c>
      <c r="H71" s="5">
        <v>1.7099363679999999E-11</v>
      </c>
    </row>
    <row r="72" spans="1:8">
      <c r="A72" s="1">
        <v>306</v>
      </c>
      <c r="B72" s="1">
        <v>409928240.30000001</v>
      </c>
      <c r="C72" s="1">
        <f t="shared" si="2"/>
        <v>9.4564782623639709E-2</v>
      </c>
      <c r="D72" t="s">
        <v>9</v>
      </c>
      <c r="E72" s="11" t="s">
        <v>35</v>
      </c>
      <c r="G72" s="5">
        <v>5.5216330259999996E-23</v>
      </c>
      <c r="H72" s="5">
        <v>5.5216330259999996E-23</v>
      </c>
    </row>
    <row r="73" spans="1:8">
      <c r="A73" s="1">
        <v>1130</v>
      </c>
      <c r="B73" s="1">
        <v>371049364.5</v>
      </c>
      <c r="C73" s="1">
        <f t="shared" si="2"/>
        <v>8.5595963017584167E-2</v>
      </c>
      <c r="D73" t="s">
        <v>6</v>
      </c>
      <c r="E73" s="11" t="s">
        <v>100</v>
      </c>
      <c r="G73" s="5">
        <v>6.5429746000000001E-25</v>
      </c>
      <c r="H73" s="5">
        <v>6.5429746000000001E-25</v>
      </c>
    </row>
    <row r="74" spans="1:8">
      <c r="A74" s="1">
        <v>2025</v>
      </c>
      <c r="B74" s="1">
        <v>352573775.89999998</v>
      </c>
      <c r="C74" s="1">
        <f t="shared" si="2"/>
        <v>8.1333899934240173E-2</v>
      </c>
      <c r="D74" t="s">
        <v>56</v>
      </c>
      <c r="E74" s="11" t="s">
        <v>139</v>
      </c>
      <c r="G74" s="5">
        <v>2.5733956230000001E-15</v>
      </c>
      <c r="H74" s="5">
        <v>2.5733956230000001E-15</v>
      </c>
    </row>
    <row r="75" spans="1:8">
      <c r="A75" s="1">
        <v>1067</v>
      </c>
      <c r="B75" s="1">
        <v>335590353.80000001</v>
      </c>
      <c r="C75" s="1">
        <f t="shared" si="2"/>
        <v>7.7416059050878089E-2</v>
      </c>
      <c r="D75" t="s">
        <v>53</v>
      </c>
      <c r="E75" s="11" t="s">
        <v>89</v>
      </c>
      <c r="G75" s="5">
        <v>5.993171768E-20</v>
      </c>
      <c r="H75" s="5">
        <v>5.993171768E-20</v>
      </c>
    </row>
    <row r="76" spans="1:8">
      <c r="A76" s="1">
        <v>1121</v>
      </c>
      <c r="B76" s="1">
        <v>325791054.5</v>
      </c>
      <c r="C76" s="1">
        <f t="shared" si="2"/>
        <v>7.5155496061877089E-2</v>
      </c>
      <c r="D76" t="s">
        <v>69</v>
      </c>
      <c r="E76" s="11" t="s">
        <v>96</v>
      </c>
      <c r="G76" s="5">
        <v>5.219466514E-23</v>
      </c>
      <c r="H76" s="5">
        <v>5.219466514E-23</v>
      </c>
    </row>
    <row r="77" spans="1:8">
      <c r="A77" s="1">
        <v>331</v>
      </c>
      <c r="B77" s="1">
        <v>312539708.5</v>
      </c>
      <c r="C77" s="1">
        <f t="shared" si="2"/>
        <v>7.2098593582936951E-2</v>
      </c>
      <c r="D77" t="s">
        <v>9</v>
      </c>
      <c r="E77" s="11" t="s">
        <v>37</v>
      </c>
      <c r="G77" s="5">
        <v>2.8663617440000001E-13</v>
      </c>
      <c r="H77" s="5">
        <v>2.8663617440000001E-13</v>
      </c>
    </row>
    <row r="78" spans="1:8">
      <c r="A78" s="1">
        <v>348</v>
      </c>
      <c r="B78" s="1">
        <v>312539708.5</v>
      </c>
      <c r="C78" s="1">
        <f t="shared" si="2"/>
        <v>7.2098593582936951E-2</v>
      </c>
      <c r="D78" t="s">
        <v>19</v>
      </c>
      <c r="E78" s="11" t="s">
        <v>40</v>
      </c>
      <c r="G78" s="5">
        <v>6.111681667E-6</v>
      </c>
      <c r="H78" s="5">
        <v>6.1117003019999999E-6</v>
      </c>
    </row>
    <row r="79" spans="1:8">
      <c r="A79" s="1">
        <v>930</v>
      </c>
      <c r="B79" s="1">
        <v>309425041.19999999</v>
      </c>
      <c r="C79" s="1">
        <f t="shared" si="2"/>
        <v>7.1380082860294611E-2</v>
      </c>
      <c r="D79" t="s">
        <v>72</v>
      </c>
      <c r="E79" s="11" t="s">
        <v>73</v>
      </c>
      <c r="G79" s="5">
        <v>6.8858319369999996E-17</v>
      </c>
      <c r="H79" s="5">
        <v>6.8858319369999996E-17</v>
      </c>
    </row>
    <row r="80" spans="1:8">
      <c r="A80" s="1">
        <v>1010</v>
      </c>
      <c r="B80" s="1">
        <v>296923030.19999999</v>
      </c>
      <c r="C80" s="1">
        <f t="shared" si="2"/>
        <v>6.8496041615153408E-2</v>
      </c>
      <c r="D80" t="s">
        <v>55</v>
      </c>
      <c r="E80" s="11" t="s">
        <v>83</v>
      </c>
      <c r="G80" s="5">
        <v>2.0512279199999999E-20</v>
      </c>
      <c r="H80" s="5">
        <v>2.0512279199999999E-20</v>
      </c>
    </row>
    <row r="81" spans="1:8">
      <c r="A81" s="1">
        <v>1295</v>
      </c>
      <c r="B81" s="1">
        <v>276395698.19999999</v>
      </c>
      <c r="C81" s="1">
        <f t="shared" si="2"/>
        <v>6.3760669670535314E-2</v>
      </c>
      <c r="D81" t="s">
        <v>114</v>
      </c>
      <c r="E81" s="13" t="s">
        <v>197</v>
      </c>
      <c r="F81" s="13"/>
      <c r="G81" s="5">
        <v>1.989897727E-30</v>
      </c>
      <c r="H81" s="5">
        <v>1.989897727E-30</v>
      </c>
    </row>
    <row r="82" spans="1:8">
      <c r="A82" s="1">
        <v>1221</v>
      </c>
      <c r="B82" s="1">
        <v>268164952.5</v>
      </c>
      <c r="C82" s="1">
        <f t="shared" si="2"/>
        <v>6.1861950330337284E-2</v>
      </c>
      <c r="D82" t="s">
        <v>50</v>
      </c>
      <c r="E82" s="11" t="s">
        <v>110</v>
      </c>
      <c r="G82" s="5">
        <v>7.8956854469999999E-24</v>
      </c>
      <c r="H82" s="5">
        <v>7.8956854469999999E-24</v>
      </c>
    </row>
    <row r="83" spans="1:8">
      <c r="A83" s="1">
        <v>1265</v>
      </c>
      <c r="B83" s="1">
        <v>260324753.40000001</v>
      </c>
      <c r="C83" s="1">
        <f t="shared" si="2"/>
        <v>6.0053324696067813E-2</v>
      </c>
      <c r="D83" t="s">
        <v>50</v>
      </c>
      <c r="E83" s="11" t="s">
        <v>111</v>
      </c>
      <c r="G83" s="5">
        <v>1.1942277970000001E-25</v>
      </c>
      <c r="H83" s="5">
        <v>1.1942277970000001E-25</v>
      </c>
    </row>
    <row r="84" spans="1:8">
      <c r="A84" s="1">
        <v>691</v>
      </c>
      <c r="B84" s="1">
        <v>246495287.09999999</v>
      </c>
      <c r="C84" s="1">
        <f t="shared" si="2"/>
        <v>5.6863057849598851E-2</v>
      </c>
      <c r="D84" t="s">
        <v>54</v>
      </c>
      <c r="E84" s="12" t="s">
        <v>181</v>
      </c>
      <c r="F84" s="12"/>
      <c r="G84" s="5">
        <v>8.3136649949999993E-12</v>
      </c>
      <c r="H84" s="5">
        <v>8.3136649949999993E-12</v>
      </c>
    </row>
    <row r="85" spans="1:8">
      <c r="A85" s="1">
        <v>1009</v>
      </c>
      <c r="B85" s="1">
        <v>241090592.80000001</v>
      </c>
      <c r="C85" s="1">
        <f t="shared" si="2"/>
        <v>5.5616269530617247E-2</v>
      </c>
      <c r="D85" t="s">
        <v>55</v>
      </c>
      <c r="E85" s="11" t="s">
        <v>82</v>
      </c>
      <c r="G85" s="5">
        <v>1.108468257E-17</v>
      </c>
      <c r="H85" s="5">
        <v>1.108468257E-17</v>
      </c>
    </row>
    <row r="86" spans="1:8">
      <c r="A86" s="1">
        <v>1267</v>
      </c>
      <c r="B86" s="1">
        <v>235438056.5</v>
      </c>
      <c r="C86" s="1">
        <f t="shared" si="2"/>
        <v>5.4312307485722404E-2</v>
      </c>
      <c r="D86" t="s">
        <v>50</v>
      </c>
      <c r="E86" s="11" t="s">
        <v>112</v>
      </c>
      <c r="G86" s="5">
        <v>1.0410613859999999E-9</v>
      </c>
      <c r="H86" s="5">
        <v>1.0410613870000001E-9</v>
      </c>
    </row>
    <row r="87" spans="1:8">
      <c r="A87" s="1">
        <v>1875</v>
      </c>
      <c r="B87" s="1">
        <v>229953137.80000001</v>
      </c>
      <c r="C87" s="1">
        <f t="shared" si="2"/>
        <v>5.3047012505815075E-2</v>
      </c>
      <c r="D87" t="s">
        <v>116</v>
      </c>
      <c r="E87" s="11" t="s">
        <v>136</v>
      </c>
      <c r="G87" s="5">
        <v>2.9354138529999999E-13</v>
      </c>
      <c r="H87" s="5">
        <v>2.9354138529999999E-13</v>
      </c>
    </row>
    <row r="88" spans="1:8">
      <c r="A88" s="1">
        <v>180</v>
      </c>
      <c r="B88" s="1">
        <v>228348044.09999999</v>
      </c>
      <c r="C88" s="1">
        <f t="shared" si="2"/>
        <v>5.2676739560677185E-2</v>
      </c>
      <c r="D88" t="s">
        <v>12</v>
      </c>
      <c r="E88" s="11" t="s">
        <v>25</v>
      </c>
      <c r="G88" s="5">
        <v>2.7165079340000001E-10</v>
      </c>
      <c r="H88" s="5">
        <v>2.716507935E-10</v>
      </c>
    </row>
    <row r="89" spans="1:8">
      <c r="A89" s="1">
        <v>151</v>
      </c>
      <c r="B89" s="1">
        <v>195505513.99000001</v>
      </c>
      <c r="C89" s="1">
        <f t="shared" si="2"/>
        <v>4.5100421524160363E-2</v>
      </c>
      <c r="D89" t="s">
        <v>9</v>
      </c>
      <c r="E89" s="11" t="s">
        <v>11</v>
      </c>
      <c r="G89" s="5">
        <v>7.9836591310000005E-11</v>
      </c>
      <c r="H89" s="5">
        <v>7.9836591310000005E-11</v>
      </c>
    </row>
    <row r="90" spans="1:8">
      <c r="A90" s="1">
        <v>1306</v>
      </c>
      <c r="B90" s="1">
        <v>195202766.87</v>
      </c>
      <c r="C90" s="1">
        <f t="shared" si="2"/>
        <v>4.5030581945477564E-2</v>
      </c>
      <c r="D90" t="s">
        <v>53</v>
      </c>
      <c r="E90" s="12" t="s">
        <v>198</v>
      </c>
      <c r="F90" s="12"/>
      <c r="G90" s="5">
        <v>6.9500639520000002E-21</v>
      </c>
      <c r="H90" s="5">
        <v>6.9500639520000002E-21</v>
      </c>
    </row>
    <row r="91" spans="1:8">
      <c r="A91" s="1">
        <v>1351</v>
      </c>
      <c r="B91" s="1">
        <v>177184802.5</v>
      </c>
      <c r="C91" s="1">
        <f t="shared" si="2"/>
        <v>4.0874086450747589E-2</v>
      </c>
      <c r="D91" t="s">
        <v>118</v>
      </c>
      <c r="E91" s="11" t="s">
        <v>119</v>
      </c>
      <c r="G91" s="5">
        <v>1.45050698E-9</v>
      </c>
      <c r="H91" s="5">
        <v>1.4505069809999999E-9</v>
      </c>
    </row>
    <row r="92" spans="1:8">
      <c r="A92" s="1">
        <v>1352</v>
      </c>
      <c r="B92" s="1">
        <v>177184802.5</v>
      </c>
      <c r="C92" s="1">
        <f t="shared" si="2"/>
        <v>4.0874086450747589E-2</v>
      </c>
      <c r="D92" t="s">
        <v>53</v>
      </c>
      <c r="E92" s="11" t="s">
        <v>120</v>
      </c>
      <c r="G92" s="5">
        <v>5.014759624E-15</v>
      </c>
      <c r="H92" s="5">
        <v>5.014759624E-15</v>
      </c>
    </row>
    <row r="93" spans="1:8">
      <c r="A93" s="1">
        <v>1046</v>
      </c>
      <c r="B93" s="1">
        <v>176742161.43000001</v>
      </c>
      <c r="C93" s="1">
        <f t="shared" si="2"/>
        <v>4.0771975270180449E-2</v>
      </c>
      <c r="D93" t="s">
        <v>6</v>
      </c>
      <c r="E93" s="11" t="s">
        <v>87</v>
      </c>
      <c r="G93" s="5">
        <v>9.8044291620000007E-18</v>
      </c>
      <c r="H93" s="5">
        <v>9.8044291620000007E-18</v>
      </c>
    </row>
    <row r="94" spans="1:8">
      <c r="A94" s="1">
        <v>1059</v>
      </c>
      <c r="B94" s="1">
        <v>172709882</v>
      </c>
      <c r="C94" s="1">
        <f t="shared" si="2"/>
        <v>3.9841784104290859E-2</v>
      </c>
      <c r="D94" t="s">
        <v>6</v>
      </c>
      <c r="E94" s="11" t="s">
        <v>88</v>
      </c>
      <c r="G94" s="5">
        <v>1.007823667E-23</v>
      </c>
      <c r="H94" s="5">
        <v>1.007823667E-23</v>
      </c>
    </row>
    <row r="95" spans="1:8">
      <c r="A95" s="1">
        <v>1081</v>
      </c>
      <c r="B95" s="1">
        <v>172709882</v>
      </c>
      <c r="C95" s="1">
        <f t="shared" si="2"/>
        <v>3.9841784104290859E-2</v>
      </c>
      <c r="D95" t="s">
        <v>90</v>
      </c>
      <c r="E95" s="11" t="s">
        <v>91</v>
      </c>
      <c r="G95" s="5">
        <v>7.8947026180000004E-13</v>
      </c>
      <c r="H95" s="5">
        <v>7.8947026180000004E-13</v>
      </c>
    </row>
    <row r="96" spans="1:8">
      <c r="A96" s="1">
        <v>1291</v>
      </c>
      <c r="B96" s="1">
        <v>168584079.59999999</v>
      </c>
      <c r="C96" s="1">
        <f t="shared" si="2"/>
        <v>3.8890018481072118E-2</v>
      </c>
      <c r="D96" t="s">
        <v>113</v>
      </c>
      <c r="E96" s="12" t="s">
        <v>196</v>
      </c>
      <c r="F96" s="12"/>
      <c r="G96" s="5">
        <v>6.5859262660000002E-24</v>
      </c>
      <c r="H96" s="5">
        <v>6.5859262660000002E-24</v>
      </c>
    </row>
    <row r="97" spans="1:9">
      <c r="A97" s="1">
        <v>589</v>
      </c>
      <c r="B97" s="1">
        <v>147890351</v>
      </c>
      <c r="C97" s="1">
        <f t="shared" si="2"/>
        <v>3.4116261139300622E-2</v>
      </c>
      <c r="D97" t="s">
        <v>8</v>
      </c>
      <c r="E97" s="12" t="s">
        <v>177</v>
      </c>
      <c r="F97" s="12"/>
      <c r="G97" s="5">
        <v>9.5010172609999996E-14</v>
      </c>
      <c r="H97" s="5">
        <v>9.5010172609999996E-14</v>
      </c>
    </row>
    <row r="98" spans="1:9">
      <c r="A98" s="1">
        <v>1653</v>
      </c>
      <c r="B98" s="1">
        <v>124957695.90000001</v>
      </c>
      <c r="C98" s="1">
        <f t="shared" si="2"/>
        <v>2.8826014380679336E-2</v>
      </c>
      <c r="D98" t="s">
        <v>127</v>
      </c>
      <c r="E98" s="11" t="s">
        <v>170</v>
      </c>
      <c r="G98" s="5">
        <v>3.9945432410000002E-26</v>
      </c>
      <c r="H98" s="5">
        <v>3.9945432410000002E-26</v>
      </c>
    </row>
    <row r="99" spans="1:9">
      <c r="A99" s="1">
        <v>739</v>
      </c>
      <c r="B99" s="1">
        <v>119069170.05</v>
      </c>
      <c r="C99" s="1">
        <f t="shared" ref="C99:C130" si="3">(B99*100)/$B$147</f>
        <v>2.7467612806366202E-2</v>
      </c>
      <c r="D99" t="s">
        <v>8</v>
      </c>
      <c r="E99" s="11" t="s">
        <v>59</v>
      </c>
      <c r="G99" s="5">
        <v>1.9299183050000001E-7</v>
      </c>
      <c r="H99" s="5">
        <v>1.9299184909999999E-7</v>
      </c>
    </row>
    <row r="100" spans="1:9">
      <c r="A100" s="1">
        <v>1129</v>
      </c>
      <c r="B100" s="1">
        <v>109738939.59999999</v>
      </c>
      <c r="C100" s="1">
        <f t="shared" si="3"/>
        <v>2.5315257521726607E-2</v>
      </c>
      <c r="D100" t="s">
        <v>6</v>
      </c>
      <c r="E100" s="11" t="s">
        <v>99</v>
      </c>
      <c r="G100" s="5">
        <v>3.5131101120000001E-13</v>
      </c>
      <c r="H100" s="5">
        <v>3.5131101120000001E-13</v>
      </c>
    </row>
    <row r="101" spans="1:9">
      <c r="A101" s="1">
        <v>855</v>
      </c>
      <c r="B101" s="1">
        <v>108421647.59999999</v>
      </c>
      <c r="C101" s="1">
        <f t="shared" si="3"/>
        <v>2.501137645332133E-2</v>
      </c>
      <c r="D101" t="s">
        <v>64</v>
      </c>
      <c r="E101" s="11" t="s">
        <v>65</v>
      </c>
      <c r="G101" s="5">
        <v>4.2311415089999998E-7</v>
      </c>
      <c r="H101" s="5">
        <v>4.2311424039999999E-7</v>
      </c>
      <c r="I101" t="s">
        <v>166</v>
      </c>
    </row>
    <row r="102" spans="1:9">
      <c r="A102" s="1">
        <v>1652</v>
      </c>
      <c r="B102" s="1">
        <v>94589565.609999999</v>
      </c>
      <c r="C102" s="1">
        <f t="shared" si="3"/>
        <v>2.1820506203300373E-2</v>
      </c>
      <c r="D102" t="s">
        <v>127</v>
      </c>
      <c r="E102" s="11" t="s">
        <v>169</v>
      </c>
      <c r="G102" s="5">
        <v>1.0767370099999999E-22</v>
      </c>
      <c r="H102" s="5">
        <v>1.0767370099999999E-22</v>
      </c>
    </row>
    <row r="103" spans="1:9">
      <c r="A103" s="1">
        <v>1273</v>
      </c>
      <c r="B103" s="1">
        <v>93560087.090000004</v>
      </c>
      <c r="C103" s="1">
        <f t="shared" si="3"/>
        <v>2.1583019729110985E-2</v>
      </c>
      <c r="D103" t="s">
        <v>49</v>
      </c>
      <c r="E103" s="12" t="s">
        <v>194</v>
      </c>
      <c r="F103" s="12"/>
      <c r="G103" s="5">
        <v>1.8881415519999999E-29</v>
      </c>
      <c r="H103" s="5">
        <v>1.8881415519999999E-29</v>
      </c>
    </row>
    <row r="104" spans="1:9">
      <c r="A104" s="1">
        <v>1039</v>
      </c>
      <c r="B104" s="1">
        <v>86628783.140000001</v>
      </c>
      <c r="C104" s="1">
        <f t="shared" si="3"/>
        <v>1.998406365121199E-2</v>
      </c>
      <c r="D104" t="s">
        <v>42</v>
      </c>
      <c r="E104" s="11" t="s">
        <v>84</v>
      </c>
      <c r="G104" s="5">
        <v>5.000032848E-17</v>
      </c>
      <c r="H104" s="5">
        <v>5.000032848E-17</v>
      </c>
    </row>
    <row r="105" spans="1:9">
      <c r="A105" s="1">
        <v>953</v>
      </c>
      <c r="B105" s="1">
        <v>84576577.049999997</v>
      </c>
      <c r="C105" s="1">
        <f t="shared" si="3"/>
        <v>1.9510648053746114E-2</v>
      </c>
      <c r="D105" t="s">
        <v>78</v>
      </c>
      <c r="E105" s="12" t="s">
        <v>185</v>
      </c>
      <c r="F105" s="12"/>
      <c r="G105" s="5">
        <v>1.8753809779999999E-29</v>
      </c>
      <c r="H105" s="5">
        <v>1.8753809779999999E-29</v>
      </c>
    </row>
    <row r="106" spans="1:9">
      <c r="A106" s="1">
        <v>968</v>
      </c>
      <c r="B106" s="1">
        <v>74523255.859999999</v>
      </c>
      <c r="C106" s="1">
        <f t="shared" si="3"/>
        <v>1.7191485723572833E-2</v>
      </c>
      <c r="D106" t="s">
        <v>71</v>
      </c>
      <c r="E106" s="11" t="s">
        <v>79</v>
      </c>
      <c r="G106" s="5">
        <v>6.6151219239999996E-20</v>
      </c>
      <c r="H106" s="5">
        <v>6.6151219239999996E-20</v>
      </c>
    </row>
    <row r="107" spans="1:9">
      <c r="A107" s="1">
        <v>340</v>
      </c>
      <c r="B107" s="1">
        <v>65924145.729999997</v>
      </c>
      <c r="C107" s="1">
        <f t="shared" si="3"/>
        <v>1.5207789797658874E-2</v>
      </c>
      <c r="D107" t="s">
        <v>9</v>
      </c>
      <c r="E107" s="11" t="s">
        <v>39</v>
      </c>
      <c r="G107" s="5">
        <v>6.7097336440000002E-12</v>
      </c>
      <c r="H107" s="5">
        <v>6.7097336440000002E-12</v>
      </c>
    </row>
    <row r="108" spans="1:9">
      <c r="A108" s="1">
        <v>606</v>
      </c>
      <c r="B108" s="1">
        <v>62325070.200000003</v>
      </c>
      <c r="C108" s="1">
        <f t="shared" si="3"/>
        <v>1.4377532787574783E-2</v>
      </c>
      <c r="D108" t="s">
        <v>10</v>
      </c>
      <c r="E108" s="12" t="s">
        <v>178</v>
      </c>
      <c r="F108" s="12"/>
      <c r="G108" s="5">
        <v>1.389049542E-19</v>
      </c>
      <c r="H108" s="5">
        <v>1.389049542E-19</v>
      </c>
    </row>
    <row r="109" spans="1:9">
      <c r="A109" s="1">
        <v>454</v>
      </c>
      <c r="B109" s="1">
        <v>59942686.340000004</v>
      </c>
      <c r="C109" s="1">
        <f t="shared" si="3"/>
        <v>1.3827949739375683E-2</v>
      </c>
      <c r="D109" t="s">
        <v>44</v>
      </c>
      <c r="E109" s="11" t="s">
        <v>45</v>
      </c>
      <c r="G109" s="5">
        <v>1.9339753799999998E-5</v>
      </c>
      <c r="H109" s="5">
        <v>1.933994081E-5</v>
      </c>
    </row>
    <row r="110" spans="1:9">
      <c r="A110" s="1">
        <v>951</v>
      </c>
      <c r="B110" s="1">
        <v>59421850.609999999</v>
      </c>
      <c r="C110" s="1">
        <f t="shared" si="3"/>
        <v>1.3707800130863642E-2</v>
      </c>
      <c r="D110" t="s">
        <v>75</v>
      </c>
      <c r="E110" s="11" t="s">
        <v>77</v>
      </c>
      <c r="G110" s="5">
        <v>1.0120816059999999E-20</v>
      </c>
      <c r="H110" s="5">
        <v>1.0120816059999999E-20</v>
      </c>
    </row>
    <row r="111" spans="1:9">
      <c r="A111" s="1">
        <v>974</v>
      </c>
      <c r="B111" s="1">
        <v>54279468.759999998</v>
      </c>
      <c r="C111" s="1">
        <f t="shared" si="3"/>
        <v>1.2521523670727308E-2</v>
      </c>
      <c r="D111" t="s">
        <v>53</v>
      </c>
      <c r="E111" s="11" t="s">
        <v>80</v>
      </c>
      <c r="G111" s="5">
        <v>3.5057408400000003E-11</v>
      </c>
      <c r="H111" s="5">
        <v>3.5057408400000003E-11</v>
      </c>
    </row>
    <row r="112" spans="1:9">
      <c r="A112" s="1">
        <v>904</v>
      </c>
      <c r="B112" s="1">
        <v>53910764.600000001</v>
      </c>
      <c r="C112" s="1">
        <f t="shared" si="3"/>
        <v>1.2436468713993136E-2</v>
      </c>
      <c r="D112" t="s">
        <v>68</v>
      </c>
      <c r="E112" s="12" t="s">
        <v>183</v>
      </c>
      <c r="F112" s="12"/>
      <c r="G112" s="5">
        <v>5.4578437170000001E-5</v>
      </c>
      <c r="H112" s="5">
        <v>5.4579926550000001E-5</v>
      </c>
    </row>
    <row r="113" spans="1:9">
      <c r="A113" s="1">
        <v>2752</v>
      </c>
      <c r="B113" s="1">
        <v>51081411.100000001</v>
      </c>
      <c r="C113" s="1">
        <f t="shared" si="3"/>
        <v>1.1783775943919217E-2</v>
      </c>
      <c r="D113" t="s">
        <v>53</v>
      </c>
      <c r="E113" s="11" t="s">
        <v>159</v>
      </c>
      <c r="G113" s="5">
        <v>1.530186479E-12</v>
      </c>
      <c r="H113" s="5">
        <v>1.530186479E-12</v>
      </c>
    </row>
    <row r="114" spans="1:9">
      <c r="A114" s="1">
        <v>1383</v>
      </c>
      <c r="B114" s="1">
        <v>50762225.640000001</v>
      </c>
      <c r="C114" s="1">
        <f t="shared" si="3"/>
        <v>1.1710144267264208E-2</v>
      </c>
      <c r="D114" t="s">
        <v>53</v>
      </c>
      <c r="E114" s="11" t="s">
        <v>121</v>
      </c>
      <c r="G114" s="5">
        <v>2.1603985910000001E-14</v>
      </c>
      <c r="H114" s="5">
        <v>2.1603985910000001E-14</v>
      </c>
    </row>
    <row r="115" spans="1:9">
      <c r="A115" s="1">
        <v>1097</v>
      </c>
      <c r="B115" s="1">
        <v>50615715.219999999</v>
      </c>
      <c r="C115" s="1">
        <f t="shared" si="3"/>
        <v>1.167634633714537E-2</v>
      </c>
      <c r="D115" t="s">
        <v>93</v>
      </c>
      <c r="E115" s="11" t="s">
        <v>94</v>
      </c>
      <c r="G115" s="5">
        <v>4.864684688E-5</v>
      </c>
      <c r="H115" s="5">
        <v>4.8648030110000003E-5</v>
      </c>
    </row>
    <row r="116" spans="1:9">
      <c r="A116" s="1">
        <v>825</v>
      </c>
      <c r="B116" s="1">
        <v>32679317.329999998</v>
      </c>
      <c r="C116" s="1">
        <f t="shared" si="3"/>
        <v>7.5386671026587285E-3</v>
      </c>
      <c r="D116" t="s">
        <v>61</v>
      </c>
      <c r="E116" s="11" t="s">
        <v>62</v>
      </c>
      <c r="G116" s="5">
        <v>8.3228977929999996E-5</v>
      </c>
      <c r="H116" s="5">
        <v>8.3232441479999997E-5</v>
      </c>
    </row>
    <row r="117" spans="1:9">
      <c r="A117" s="1">
        <v>2511</v>
      </c>
      <c r="B117" s="1">
        <v>30793820.09</v>
      </c>
      <c r="C117" s="1">
        <f t="shared" si="3"/>
        <v>7.1037089341080932E-3</v>
      </c>
      <c r="D117" t="s">
        <v>56</v>
      </c>
      <c r="E117" s="11" t="s">
        <v>156</v>
      </c>
      <c r="G117" s="5">
        <v>9.0652957489999997E-15</v>
      </c>
      <c r="H117" s="5">
        <v>9.0652957489999997E-15</v>
      </c>
    </row>
    <row r="118" spans="1:9">
      <c r="A118" s="1">
        <v>1604</v>
      </c>
      <c r="B118" s="1">
        <v>28328966.890000001</v>
      </c>
      <c r="C118" s="1">
        <f t="shared" si="3"/>
        <v>6.5351013483350307E-3</v>
      </c>
      <c r="D118" t="s">
        <v>27</v>
      </c>
      <c r="E118" s="11" t="s">
        <v>125</v>
      </c>
      <c r="G118" s="5">
        <v>1.4121451199999999E-7</v>
      </c>
      <c r="H118" s="5">
        <v>1.41214522E-7</v>
      </c>
    </row>
    <row r="119" spans="1:9">
      <c r="A119" s="1">
        <v>154</v>
      </c>
      <c r="B119" s="1">
        <v>27373739.140000001</v>
      </c>
      <c r="C119" s="1">
        <f t="shared" si="3"/>
        <v>6.3147435011452124E-3</v>
      </c>
      <c r="D119" t="s">
        <v>9</v>
      </c>
      <c r="E119" s="11" t="s">
        <v>14</v>
      </c>
      <c r="G119" s="5">
        <v>5.5867871559999997E-11</v>
      </c>
      <c r="H119" s="5">
        <v>5.5867871559999997E-11</v>
      </c>
    </row>
    <row r="120" spans="1:9">
      <c r="A120" s="1">
        <v>1820</v>
      </c>
      <c r="B120" s="1">
        <v>27115111.390000001</v>
      </c>
      <c r="C120" s="1">
        <f t="shared" si="3"/>
        <v>6.2550816516925073E-3</v>
      </c>
      <c r="D120" t="s">
        <v>56</v>
      </c>
      <c r="E120" s="11" t="s">
        <v>134</v>
      </c>
      <c r="G120" s="5">
        <v>8.9839650650000003E-7</v>
      </c>
      <c r="H120" s="5">
        <v>8.9839690789999998E-7</v>
      </c>
    </row>
    <row r="121" spans="1:9">
      <c r="A121" s="1">
        <v>278</v>
      </c>
      <c r="B121" s="1">
        <v>26611853</v>
      </c>
      <c r="C121" s="1">
        <f t="shared" si="3"/>
        <v>6.1389868927194625E-3</v>
      </c>
      <c r="D121" t="s">
        <v>9</v>
      </c>
      <c r="E121" s="11" t="s">
        <v>31</v>
      </c>
      <c r="G121" s="5">
        <v>8.7613768780000002E-8</v>
      </c>
      <c r="H121" s="5">
        <v>8.7613772610000001E-8</v>
      </c>
    </row>
    <row r="122" spans="1:9">
      <c r="A122" s="1">
        <v>1826</v>
      </c>
      <c r="B122" s="1">
        <v>24150884.829999998</v>
      </c>
      <c r="C122" s="1">
        <f t="shared" si="3"/>
        <v>5.5712755297027718E-3</v>
      </c>
      <c r="D122" t="s">
        <v>56</v>
      </c>
      <c r="E122" s="11" t="s">
        <v>135</v>
      </c>
      <c r="G122" s="5">
        <v>2.4252465990000003E-7</v>
      </c>
      <c r="H122" s="5">
        <v>2.4252468919999998E-7</v>
      </c>
    </row>
    <row r="123" spans="1:9">
      <c r="A123" s="1">
        <v>1748</v>
      </c>
      <c r="B123" s="1">
        <v>21266807.620000001</v>
      </c>
      <c r="C123" s="1">
        <f t="shared" si="3"/>
        <v>4.9059587556404428E-3</v>
      </c>
      <c r="D123" t="s">
        <v>58</v>
      </c>
      <c r="E123" s="11" t="s">
        <v>132</v>
      </c>
      <c r="G123" s="5">
        <v>2.4050266919999999E-11</v>
      </c>
      <c r="H123" s="5">
        <v>2.4050266919999999E-11</v>
      </c>
    </row>
    <row r="124" spans="1:9">
      <c r="A124" s="1">
        <v>2417</v>
      </c>
      <c r="B124" s="1">
        <v>20531873.850000001</v>
      </c>
      <c r="C124" s="1">
        <f t="shared" si="3"/>
        <v>4.7364196866756889E-3</v>
      </c>
      <c r="D124" t="s">
        <v>58</v>
      </c>
      <c r="E124" s="11" t="s">
        <v>154</v>
      </c>
      <c r="G124" s="5">
        <v>2.8226903449999999E-12</v>
      </c>
      <c r="H124" s="5">
        <v>2.8226903449999999E-12</v>
      </c>
    </row>
    <row r="125" spans="1:9">
      <c r="A125" s="1">
        <v>553</v>
      </c>
      <c r="B125" s="1">
        <v>19756675.309999999</v>
      </c>
      <c r="C125" s="1">
        <f t="shared" si="3"/>
        <v>4.5575920914565481E-3</v>
      </c>
      <c r="D125" t="s">
        <v>10</v>
      </c>
      <c r="E125" s="11" t="s">
        <v>48</v>
      </c>
      <c r="G125" s="5">
        <v>2.4581856979999999E-5</v>
      </c>
      <c r="H125" s="5">
        <v>2.4582159109999999E-5</v>
      </c>
    </row>
    <row r="126" spans="1:9">
      <c r="A126" s="1">
        <v>1706</v>
      </c>
      <c r="B126" s="1">
        <v>18807028.809999999</v>
      </c>
      <c r="C126" s="1">
        <f t="shared" si="3"/>
        <v>4.3385217615469051E-3</v>
      </c>
      <c r="D126" t="s">
        <v>58</v>
      </c>
      <c r="E126" s="12" t="s">
        <v>202</v>
      </c>
      <c r="F126" s="12"/>
      <c r="G126" s="5">
        <v>1.9457645709999999E-10</v>
      </c>
      <c r="H126" s="5">
        <v>1.9457645709999999E-10</v>
      </c>
      <c r="I126" t="s">
        <v>167</v>
      </c>
    </row>
    <row r="127" spans="1:9">
      <c r="A127" s="1">
        <v>2264</v>
      </c>
      <c r="B127" s="1">
        <v>18116421.449999999</v>
      </c>
      <c r="C127" s="1">
        <f t="shared" si="3"/>
        <v>4.1792081830803636E-3</v>
      </c>
      <c r="D127" t="s">
        <v>58</v>
      </c>
      <c r="E127" s="11" t="s">
        <v>152</v>
      </c>
      <c r="G127" s="5">
        <v>1.017395527E-5</v>
      </c>
      <c r="H127" s="5">
        <v>1.017400702E-5</v>
      </c>
      <c r="I127" t="s">
        <v>167</v>
      </c>
    </row>
    <row r="128" spans="1:9">
      <c r="A128" s="1">
        <v>1128</v>
      </c>
      <c r="B128" s="1">
        <v>15501888.15</v>
      </c>
      <c r="C128" s="1">
        <f t="shared" si="3"/>
        <v>3.57607146579583E-3</v>
      </c>
      <c r="D128" t="s">
        <v>69</v>
      </c>
      <c r="E128" s="11" t="s">
        <v>98</v>
      </c>
      <c r="G128" s="5">
        <v>5.1761013389999998E-7</v>
      </c>
      <c r="H128" s="5">
        <v>5.1761026779999996E-7</v>
      </c>
      <c r="I128" t="s">
        <v>167</v>
      </c>
    </row>
    <row r="129" spans="1:9">
      <c r="A129" s="1">
        <v>303</v>
      </c>
      <c r="B129" s="1">
        <v>13983744.24</v>
      </c>
      <c r="C129" s="1">
        <f t="shared" si="3"/>
        <v>3.2258566361576279E-3</v>
      </c>
      <c r="D129" t="s">
        <v>9</v>
      </c>
      <c r="E129" s="12" t="s">
        <v>174</v>
      </c>
      <c r="F129" s="12"/>
      <c r="G129" s="5">
        <v>1.7268127470000001E-12</v>
      </c>
      <c r="H129" s="5">
        <v>1.7268127470000001E-12</v>
      </c>
      <c r="I129" t="s">
        <v>167</v>
      </c>
    </row>
    <row r="130" spans="1:9">
      <c r="A130" s="1">
        <v>287</v>
      </c>
      <c r="B130" s="1">
        <v>13554390.939999999</v>
      </c>
      <c r="C130" s="1">
        <f t="shared" si="3"/>
        <v>3.126810760583092E-3</v>
      </c>
      <c r="D130" t="s">
        <v>9</v>
      </c>
      <c r="E130" s="11" t="s">
        <v>32</v>
      </c>
      <c r="G130" s="5">
        <v>6.5267632569999999E-7</v>
      </c>
      <c r="H130" s="5">
        <v>6.5267653819999997E-7</v>
      </c>
      <c r="I130" t="s">
        <v>167</v>
      </c>
    </row>
    <row r="131" spans="1:9">
      <c r="A131" s="1">
        <v>153</v>
      </c>
      <c r="B131" s="1">
        <v>13373739.140000001</v>
      </c>
      <c r="C131" s="1">
        <f t="shared" ref="C131:C145" si="4">(B131*100)/$B$147</f>
        <v>3.0851368856993633E-3</v>
      </c>
      <c r="D131" t="s">
        <v>12</v>
      </c>
      <c r="E131" s="11" t="s">
        <v>13</v>
      </c>
      <c r="G131" s="5">
        <v>4.3733833180000002E-6</v>
      </c>
      <c r="H131" s="5">
        <v>4.3733928600000003E-6</v>
      </c>
      <c r="I131" t="s">
        <v>167</v>
      </c>
    </row>
    <row r="132" spans="1:9">
      <c r="A132" s="1">
        <v>156</v>
      </c>
      <c r="B132" s="1">
        <v>13373739.140000001</v>
      </c>
      <c r="C132" s="1">
        <f t="shared" si="4"/>
        <v>3.0851368856993633E-3</v>
      </c>
      <c r="D132" t="s">
        <v>15</v>
      </c>
      <c r="E132" s="11" t="s">
        <v>16</v>
      </c>
      <c r="G132" s="5">
        <v>1.4027153770000001E-7</v>
      </c>
      <c r="H132" s="5">
        <v>1.402715475E-7</v>
      </c>
    </row>
    <row r="133" spans="1:9">
      <c r="A133" s="1">
        <v>1100</v>
      </c>
      <c r="B133" s="1">
        <v>13271463.99</v>
      </c>
      <c r="C133" s="1">
        <f t="shared" si="4"/>
        <v>3.0615434213396692E-3</v>
      </c>
      <c r="D133" t="s">
        <v>6</v>
      </c>
      <c r="E133" s="11" t="s">
        <v>95</v>
      </c>
      <c r="G133" s="5">
        <v>4.3239332489999999E-14</v>
      </c>
      <c r="H133" s="5">
        <v>4.3239332489999999E-14</v>
      </c>
    </row>
    <row r="134" spans="1:9">
      <c r="A134" s="1">
        <v>1329</v>
      </c>
      <c r="B134" s="1">
        <v>12840439.35</v>
      </c>
      <c r="C134" s="1">
        <f t="shared" si="4"/>
        <v>2.9621119907136573E-3</v>
      </c>
      <c r="D134" t="s">
        <v>6</v>
      </c>
      <c r="E134" s="11" t="s">
        <v>117</v>
      </c>
      <c r="G134" s="5">
        <v>1.203418706E-9</v>
      </c>
      <c r="H134" s="5">
        <v>1.203418707E-9</v>
      </c>
    </row>
    <row r="135" spans="1:9">
      <c r="A135" s="1">
        <v>1096</v>
      </c>
      <c r="B135" s="1">
        <v>12464388.91</v>
      </c>
      <c r="C135" s="1">
        <f t="shared" si="4"/>
        <v>2.8753623486589917E-3</v>
      </c>
      <c r="D135" t="s">
        <v>53</v>
      </c>
      <c r="E135" s="11" t="s">
        <v>92</v>
      </c>
      <c r="G135" s="5">
        <v>1.6642053599999999E-15</v>
      </c>
      <c r="H135" s="5">
        <v>1.6642053599999999E-15</v>
      </c>
    </row>
    <row r="136" spans="1:9">
      <c r="A136" s="1">
        <v>949</v>
      </c>
      <c r="B136" s="1">
        <v>10753001.49</v>
      </c>
      <c r="C136" s="1">
        <f t="shared" si="4"/>
        <v>2.4805689105716483E-3</v>
      </c>
      <c r="D136" t="s">
        <v>55</v>
      </c>
      <c r="E136" s="11" t="s">
        <v>76</v>
      </c>
      <c r="G136" s="5">
        <v>1.019753172E-10</v>
      </c>
      <c r="H136" s="5">
        <v>1.019753172E-10</v>
      </c>
    </row>
    <row r="137" spans="1:9">
      <c r="A137" s="1">
        <v>1716</v>
      </c>
      <c r="B137" s="1">
        <v>5469257.1710000001</v>
      </c>
      <c r="C137" s="1">
        <f t="shared" si="4"/>
        <v>1.2616820815025895E-3</v>
      </c>
      <c r="D137" t="s">
        <v>57</v>
      </c>
      <c r="E137" s="11" t="s">
        <v>131</v>
      </c>
      <c r="G137" s="5">
        <v>2.9889006109999999E-8</v>
      </c>
      <c r="H137" s="5">
        <v>2.9889006560000003E-8</v>
      </c>
    </row>
    <row r="138" spans="1:9">
      <c r="A138" s="1">
        <v>2895</v>
      </c>
      <c r="B138" s="1">
        <v>4769339.3530000001</v>
      </c>
      <c r="C138" s="1">
        <f t="shared" si="4"/>
        <v>1.1002207089825019E-3</v>
      </c>
      <c r="D138" t="s">
        <v>58</v>
      </c>
      <c r="E138" s="11" t="s">
        <v>161</v>
      </c>
      <c r="G138" s="5">
        <v>3.8525908209999998E-10</v>
      </c>
      <c r="H138" s="5">
        <v>3.8525908220000002E-10</v>
      </c>
    </row>
    <row r="139" spans="1:9">
      <c r="A139" s="1">
        <v>2497</v>
      </c>
      <c r="B139" s="1">
        <v>4200663.318</v>
      </c>
      <c r="C139" s="1">
        <f t="shared" si="4"/>
        <v>9.6903500293382227E-4</v>
      </c>
      <c r="D139" t="s">
        <v>56</v>
      </c>
      <c r="E139" s="11" t="s">
        <v>155</v>
      </c>
      <c r="G139" s="5">
        <v>4.3069992460000001E-8</v>
      </c>
      <c r="H139" s="5">
        <v>4.3069993379999999E-8</v>
      </c>
    </row>
    <row r="140" spans="1:9">
      <c r="A140" s="1">
        <v>1933</v>
      </c>
      <c r="B140" s="1">
        <v>3625002.182</v>
      </c>
      <c r="C140" s="1">
        <f t="shared" si="4"/>
        <v>8.3623793057091707E-4</v>
      </c>
      <c r="D140" t="s">
        <v>56</v>
      </c>
      <c r="E140" s="11" t="s">
        <v>137</v>
      </c>
      <c r="G140" s="5">
        <v>4.1587156070000002E-13</v>
      </c>
      <c r="H140" s="5">
        <v>4.1587156070000002E-13</v>
      </c>
    </row>
    <row r="141" spans="1:9">
      <c r="A141" s="1">
        <v>2841</v>
      </c>
      <c r="B141" s="1">
        <v>2856971.6090000002</v>
      </c>
      <c r="C141" s="1">
        <f t="shared" si="4"/>
        <v>6.5906388632624101E-4</v>
      </c>
      <c r="D141" t="s">
        <v>57</v>
      </c>
      <c r="E141" s="11" t="s">
        <v>160</v>
      </c>
      <c r="G141" s="5">
        <v>2.5206268800000002E-5</v>
      </c>
      <c r="H141" s="5">
        <v>2.520658476E-5</v>
      </c>
    </row>
    <row r="142" spans="1:9">
      <c r="A142" s="1">
        <v>2976</v>
      </c>
      <c r="B142" s="1">
        <v>2318199.2089999998</v>
      </c>
      <c r="C142" s="1">
        <f t="shared" si="4"/>
        <v>5.3477653580769535E-4</v>
      </c>
      <c r="D142" t="s">
        <v>58</v>
      </c>
      <c r="E142" s="11" t="s">
        <v>163</v>
      </c>
      <c r="G142" s="5">
        <v>1.1025029519999999E-6</v>
      </c>
      <c r="H142" s="5">
        <v>1.10250356E-6</v>
      </c>
    </row>
    <row r="143" spans="1:9">
      <c r="A143" s="1">
        <v>2641</v>
      </c>
      <c r="B143" s="1">
        <v>1781549.6950000001</v>
      </c>
      <c r="C143" s="1">
        <f t="shared" si="4"/>
        <v>4.1097890576553825E-4</v>
      </c>
      <c r="D143" t="s">
        <v>58</v>
      </c>
      <c r="E143" s="11" t="s">
        <v>172</v>
      </c>
      <c r="G143" s="5">
        <v>2.2845128080000001E-7</v>
      </c>
      <c r="H143" s="5">
        <v>2.2845130689999999E-7</v>
      </c>
    </row>
    <row r="144" spans="1:9">
      <c r="A144" s="1">
        <v>2356</v>
      </c>
      <c r="B144" s="1">
        <v>1537552.672</v>
      </c>
      <c r="C144" s="1">
        <f t="shared" si="4"/>
        <v>3.5469216293483157E-4</v>
      </c>
      <c r="D144" t="s">
        <v>53</v>
      </c>
      <c r="E144" s="11" t="s">
        <v>153</v>
      </c>
      <c r="G144" s="5">
        <v>5.3090552639999996E-9</v>
      </c>
      <c r="H144" s="5">
        <v>5.309055278E-9</v>
      </c>
    </row>
    <row r="145" spans="1:8">
      <c r="A145" s="1">
        <v>1713</v>
      </c>
      <c r="B145" s="1">
        <v>1453066.0319999999</v>
      </c>
      <c r="C145" s="1">
        <f t="shared" si="4"/>
        <v>3.3520226211620357E-4</v>
      </c>
      <c r="D145" t="s">
        <v>58</v>
      </c>
      <c r="E145" s="11" t="s">
        <v>130</v>
      </c>
      <c r="G145" s="5">
        <v>5.473989636E-8</v>
      </c>
      <c r="H145" s="5">
        <v>5.4739897859999999E-8</v>
      </c>
    </row>
    <row r="147" spans="1:8">
      <c r="B147" s="1">
        <f>SUM(B3:B145)</f>
        <v>433489327555.9906</v>
      </c>
      <c r="C147" s="1">
        <f>SUM(C3:C145)</f>
        <v>100.0000000000001</v>
      </c>
    </row>
  </sheetData>
  <autoFilter ref="A2:H2" xr:uid="{C10CE0CB-EEFC-4103-9EAC-20104CFB3E15}">
    <sortState xmlns:xlrd2="http://schemas.microsoft.com/office/spreadsheetml/2017/richdata2" ref="A3:H145">
      <sortCondition descending="1" ref="C2"/>
    </sortState>
  </autoFilter>
  <mergeCells count="1">
    <mergeCell ref="A1:B1"/>
  </mergeCells>
  <conditionalFormatting sqref="C3:C14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BCFFFC-4132-4CF4-8DCA-917139E1DC08}">
  <dimension ref="A1:E144"/>
  <sheetViews>
    <sheetView topLeftCell="A13" workbookViewId="0">
      <selection activeCell="D1" sqref="D1:D48"/>
    </sheetView>
  </sheetViews>
  <sheetFormatPr defaultRowHeight="15"/>
  <cols>
    <col min="1" max="1" width="104.140625" customWidth="1"/>
    <col min="2" max="2" width="8.5703125" bestFit="1" customWidth="1"/>
    <col min="3" max="3" width="15.7109375" bestFit="1" customWidth="1"/>
    <col min="4" max="4" width="22" bestFit="1" customWidth="1"/>
    <col min="5" max="5" width="112.5703125" customWidth="1"/>
  </cols>
  <sheetData>
    <row r="1" spans="1:5" ht="15.75">
      <c r="A1" s="14" t="s">
        <v>270</v>
      </c>
      <c r="B1" s="14" t="s">
        <v>205</v>
      </c>
      <c r="C1" s="14" t="s">
        <v>206</v>
      </c>
      <c r="D1" s="14" t="s">
        <v>324</v>
      </c>
      <c r="E1" s="14" t="s">
        <v>271</v>
      </c>
    </row>
    <row r="2" spans="1:5">
      <c r="A2" t="s">
        <v>278</v>
      </c>
      <c r="B2" s="19">
        <v>17.1814</v>
      </c>
      <c r="C2" s="4" t="s">
        <v>267</v>
      </c>
      <c r="D2" s="4" t="s">
        <v>326</v>
      </c>
      <c r="E2" t="s">
        <v>189</v>
      </c>
    </row>
    <row r="3" spans="1:5">
      <c r="A3" t="s">
        <v>279</v>
      </c>
      <c r="B3" s="19">
        <v>3.2191000000000001</v>
      </c>
      <c r="C3" s="4" t="s">
        <v>267</v>
      </c>
      <c r="D3" s="4" t="s">
        <v>326</v>
      </c>
      <c r="E3" t="s">
        <v>187</v>
      </c>
    </row>
    <row r="4" spans="1:5">
      <c r="A4" t="s">
        <v>284</v>
      </c>
      <c r="B4" s="19">
        <v>1.7818000000000001</v>
      </c>
      <c r="C4" s="4" t="s">
        <v>267</v>
      </c>
      <c r="D4" s="4" t="s">
        <v>326</v>
      </c>
      <c r="E4" t="s">
        <v>247</v>
      </c>
    </row>
    <row r="5" spans="1:5">
      <c r="A5" t="s">
        <v>288</v>
      </c>
      <c r="B5" s="19">
        <v>2.9413999999999998</v>
      </c>
      <c r="C5" s="4" t="s">
        <v>267</v>
      </c>
      <c r="D5" s="4" t="s">
        <v>326</v>
      </c>
      <c r="E5" t="s">
        <v>251</v>
      </c>
    </row>
    <row r="6" spans="1:5">
      <c r="A6" t="s">
        <v>296</v>
      </c>
      <c r="B6" s="19">
        <v>2.9015142381735801</v>
      </c>
      <c r="C6" s="4" t="s">
        <v>267</v>
      </c>
      <c r="D6" s="4" t="s">
        <v>326</v>
      </c>
      <c r="E6" t="s">
        <v>188</v>
      </c>
    </row>
    <row r="7" spans="1:5">
      <c r="A7" t="s">
        <v>297</v>
      </c>
      <c r="B7" s="19">
        <v>2.9015142381735801</v>
      </c>
      <c r="C7" s="4" t="s">
        <v>267</v>
      </c>
      <c r="D7" s="4" t="s">
        <v>326</v>
      </c>
      <c r="E7" t="s">
        <v>253</v>
      </c>
    </row>
    <row r="8" spans="1:5">
      <c r="A8" t="s">
        <v>277</v>
      </c>
      <c r="B8" s="19">
        <v>11.364800000000001</v>
      </c>
      <c r="C8" s="4" t="s">
        <v>267</v>
      </c>
      <c r="D8" s="4" t="s">
        <v>325</v>
      </c>
      <c r="E8" t="s">
        <v>275</v>
      </c>
    </row>
    <row r="9" spans="1:5">
      <c r="A9" t="s">
        <v>280</v>
      </c>
      <c r="B9" s="19">
        <v>5.1154000000000002</v>
      </c>
      <c r="C9" s="4" t="s">
        <v>267</v>
      </c>
      <c r="D9" s="4" t="s">
        <v>325</v>
      </c>
      <c r="E9" t="s">
        <v>254</v>
      </c>
    </row>
    <row r="10" spans="1:5">
      <c r="A10" t="s">
        <v>287</v>
      </c>
      <c r="B10" s="19">
        <v>0.52559999999999996</v>
      </c>
      <c r="C10" s="4" t="s">
        <v>267</v>
      </c>
      <c r="D10" s="4" t="s">
        <v>325</v>
      </c>
      <c r="E10" t="s">
        <v>255</v>
      </c>
    </row>
    <row r="11" spans="1:5">
      <c r="A11" t="s">
        <v>295</v>
      </c>
      <c r="B11" s="19">
        <v>1.1676346337145401E-2</v>
      </c>
      <c r="C11" s="4" t="s">
        <v>267</v>
      </c>
      <c r="D11" s="4" t="s">
        <v>325</v>
      </c>
      <c r="E11" t="s">
        <v>252</v>
      </c>
    </row>
    <row r="12" spans="1:5">
      <c r="A12" t="s">
        <v>298</v>
      </c>
      <c r="B12" s="19">
        <v>3.8890018481072097E-2</v>
      </c>
      <c r="C12" s="4" t="s">
        <v>267</v>
      </c>
      <c r="D12" s="4" t="s">
        <v>325</v>
      </c>
      <c r="E12" t="s">
        <v>196</v>
      </c>
    </row>
    <row r="13" spans="1:5">
      <c r="A13" t="s">
        <v>300</v>
      </c>
      <c r="B13" s="19">
        <v>1.7875060640331799</v>
      </c>
      <c r="C13" s="4" t="s">
        <v>267</v>
      </c>
      <c r="D13" s="4" t="s">
        <v>325</v>
      </c>
      <c r="E13" t="s">
        <v>260</v>
      </c>
    </row>
    <row r="14" spans="1:5">
      <c r="A14" t="s">
        <v>282</v>
      </c>
      <c r="B14" s="19">
        <v>0.36580000000000001</v>
      </c>
      <c r="C14" s="4" t="s">
        <v>267</v>
      </c>
      <c r="D14" s="4" t="s">
        <v>328</v>
      </c>
      <c r="E14" t="s">
        <v>246</v>
      </c>
    </row>
    <row r="15" spans="1:5">
      <c r="A15" t="s">
        <v>285</v>
      </c>
      <c r="B15" s="19">
        <v>0.16650000000000001</v>
      </c>
      <c r="C15" s="4" t="s">
        <v>267</v>
      </c>
      <c r="D15" s="4" t="s">
        <v>328</v>
      </c>
      <c r="E15" t="s">
        <v>248</v>
      </c>
    </row>
    <row r="16" spans="1:5">
      <c r="A16" t="s">
        <v>293</v>
      </c>
      <c r="B16" s="19">
        <v>1.9984063651212001E-2</v>
      </c>
      <c r="C16" s="4" t="s">
        <v>267</v>
      </c>
      <c r="D16" s="4" t="s">
        <v>328</v>
      </c>
      <c r="E16" t="s">
        <v>250</v>
      </c>
    </row>
    <row r="17" spans="1:5">
      <c r="A17" t="s">
        <v>294</v>
      </c>
      <c r="B17" s="19">
        <v>0.36981409508702101</v>
      </c>
      <c r="C17" s="4" t="s">
        <v>267</v>
      </c>
      <c r="D17" s="4" t="s">
        <v>328</v>
      </c>
      <c r="E17" t="s">
        <v>234</v>
      </c>
    </row>
    <row r="18" spans="1:5">
      <c r="A18" t="s">
        <v>306</v>
      </c>
      <c r="B18" s="19">
        <v>7.5386671026587198E-3</v>
      </c>
      <c r="C18" s="4" t="s">
        <v>267</v>
      </c>
      <c r="D18" s="4" t="s">
        <v>328</v>
      </c>
      <c r="E18" t="s">
        <v>243</v>
      </c>
    </row>
    <row r="19" spans="1:5">
      <c r="A19" t="s">
        <v>308</v>
      </c>
      <c r="B19" s="19">
        <v>9.5585614422417503E-2</v>
      </c>
      <c r="C19" s="4" t="s">
        <v>267</v>
      </c>
      <c r="D19" s="4" t="s">
        <v>328</v>
      </c>
      <c r="E19" t="s">
        <v>245</v>
      </c>
    </row>
    <row r="20" spans="1:5">
      <c r="A20" t="s">
        <v>309</v>
      </c>
      <c r="B20" s="19">
        <v>1.24364687139931E-2</v>
      </c>
      <c r="C20" s="4" t="s">
        <v>267</v>
      </c>
      <c r="D20" s="4" t="s">
        <v>328</v>
      </c>
      <c r="E20" t="s">
        <v>183</v>
      </c>
    </row>
    <row r="21" spans="1:5">
      <c r="A21" t="s">
        <v>310</v>
      </c>
      <c r="B21" s="19">
        <v>1.95106480537461E-2</v>
      </c>
      <c r="C21" s="4" t="s">
        <v>267</v>
      </c>
      <c r="D21" s="4" t="s">
        <v>328</v>
      </c>
      <c r="E21" t="s">
        <v>185</v>
      </c>
    </row>
    <row r="22" spans="1:5">
      <c r="A22" t="s">
        <v>311</v>
      </c>
      <c r="B22" s="19">
        <v>1.7191485723572798E-2</v>
      </c>
      <c r="C22" s="4" t="s">
        <v>267</v>
      </c>
      <c r="D22" s="4" t="s">
        <v>328</v>
      </c>
      <c r="E22" t="s">
        <v>249</v>
      </c>
    </row>
    <row r="23" spans="1:5">
      <c r="A23" t="s">
        <v>289</v>
      </c>
      <c r="B23" s="19">
        <v>0.84670000000000001</v>
      </c>
      <c r="C23" s="4" t="s">
        <v>267</v>
      </c>
      <c r="D23" s="4" t="s">
        <v>331</v>
      </c>
      <c r="E23" t="s">
        <v>240</v>
      </c>
    </row>
    <row r="24" spans="1:5">
      <c r="A24" t="s">
        <v>281</v>
      </c>
      <c r="B24" s="19">
        <v>1.1586000000000001</v>
      </c>
      <c r="C24" s="4" t="s">
        <v>267</v>
      </c>
      <c r="D24" s="4" t="s">
        <v>327</v>
      </c>
      <c r="E24" t="s">
        <v>235</v>
      </c>
    </row>
    <row r="25" spans="1:5">
      <c r="A25" t="s">
        <v>286</v>
      </c>
      <c r="B25" s="19">
        <v>3.3129</v>
      </c>
      <c r="C25" s="4" t="s">
        <v>267</v>
      </c>
      <c r="D25" s="4" t="s">
        <v>327</v>
      </c>
      <c r="E25" t="s">
        <v>237</v>
      </c>
    </row>
    <row r="26" spans="1:5">
      <c r="A26" t="s">
        <v>291</v>
      </c>
      <c r="B26" s="19">
        <v>6.8983999999999996</v>
      </c>
      <c r="C26" s="4" t="s">
        <v>267</v>
      </c>
      <c r="D26" s="4" t="s">
        <v>327</v>
      </c>
      <c r="E26" t="s">
        <v>238</v>
      </c>
    </row>
    <row r="27" spans="1:5">
      <c r="A27" t="s">
        <v>292</v>
      </c>
      <c r="B27" s="19">
        <v>7.5404</v>
      </c>
      <c r="C27" s="4" t="s">
        <v>267</v>
      </c>
      <c r="D27" s="4" t="s">
        <v>327</v>
      </c>
      <c r="E27" t="s">
        <v>175</v>
      </c>
    </row>
    <row r="28" spans="1:5">
      <c r="A28" t="s">
        <v>299</v>
      </c>
      <c r="B28" s="19">
        <v>3.0851368856993598E-3</v>
      </c>
      <c r="C28" s="4" t="s">
        <v>267</v>
      </c>
      <c r="D28" s="4" t="s">
        <v>327</v>
      </c>
      <c r="E28" t="s">
        <v>236</v>
      </c>
    </row>
    <row r="29" spans="1:5">
      <c r="A29" t="s">
        <v>301</v>
      </c>
      <c r="B29" s="19">
        <v>1.1028177588484001</v>
      </c>
      <c r="C29" s="4" t="s">
        <v>267</v>
      </c>
      <c r="D29" s="4" t="s">
        <v>327</v>
      </c>
      <c r="E29" t="s">
        <v>239</v>
      </c>
    </row>
    <row r="30" spans="1:5">
      <c r="A30" t="s">
        <v>302</v>
      </c>
      <c r="B30" s="19">
        <v>1.1028177588484001</v>
      </c>
      <c r="C30" s="4" t="s">
        <v>267</v>
      </c>
      <c r="D30" s="4" t="s">
        <v>327</v>
      </c>
      <c r="E30" t="s">
        <v>276</v>
      </c>
    </row>
    <row r="31" spans="1:5">
      <c r="A31" t="s">
        <v>303</v>
      </c>
      <c r="B31" s="19">
        <v>4.5575920914565403E-3</v>
      </c>
      <c r="C31" s="4" t="s">
        <v>267</v>
      </c>
      <c r="D31" s="4" t="s">
        <v>327</v>
      </c>
      <c r="E31" t="s">
        <v>241</v>
      </c>
    </row>
    <row r="32" spans="1:5">
      <c r="A32" t="s">
        <v>304</v>
      </c>
      <c r="B32" s="19">
        <v>1.4377532787574801E-2</v>
      </c>
      <c r="C32" s="4" t="s">
        <v>267</v>
      </c>
      <c r="D32" s="4" t="s">
        <v>327</v>
      </c>
      <c r="E32" t="s">
        <v>178</v>
      </c>
    </row>
    <row r="33" spans="1:5">
      <c r="A33" t="s">
        <v>283</v>
      </c>
      <c r="B33" s="19">
        <v>1.1318999999999999</v>
      </c>
      <c r="C33" s="4" t="s">
        <v>267</v>
      </c>
      <c r="D33" s="4" t="s">
        <v>329</v>
      </c>
      <c r="E33" t="s">
        <v>242</v>
      </c>
    </row>
    <row r="34" spans="1:5">
      <c r="A34" t="s">
        <v>290</v>
      </c>
      <c r="B34" s="19">
        <v>5.0199999999999996</v>
      </c>
      <c r="C34" s="4" t="s">
        <v>267</v>
      </c>
      <c r="D34" s="4" t="s">
        <v>329</v>
      </c>
      <c r="E34" t="s">
        <v>182</v>
      </c>
    </row>
    <row r="35" spans="1:5">
      <c r="A35" t="s">
        <v>305</v>
      </c>
      <c r="B35" s="19">
        <v>5.6863057849598803E-2</v>
      </c>
      <c r="C35" s="4" t="s">
        <v>267</v>
      </c>
      <c r="D35" s="4" t="s">
        <v>329</v>
      </c>
      <c r="E35" t="s">
        <v>181</v>
      </c>
    </row>
    <row r="36" spans="1:5">
      <c r="A36" t="s">
        <v>307</v>
      </c>
      <c r="B36" s="19">
        <v>2.5011376453321299E-2</v>
      </c>
      <c r="C36" s="4" t="s">
        <v>267</v>
      </c>
      <c r="D36" s="4" t="s">
        <v>329</v>
      </c>
      <c r="E36" t="s">
        <v>244</v>
      </c>
    </row>
    <row r="37" spans="1:5">
      <c r="A37" t="s">
        <v>312</v>
      </c>
      <c r="B37" s="19">
        <v>6.37606696705353E-2</v>
      </c>
      <c r="C37" s="4" t="s">
        <v>268</v>
      </c>
      <c r="D37" s="4"/>
      <c r="E37" t="s">
        <v>197</v>
      </c>
    </row>
    <row r="38" spans="1:5">
      <c r="A38" t="s">
        <v>313</v>
      </c>
      <c r="B38" s="19">
        <v>0.56689999999999996</v>
      </c>
      <c r="C38" s="4" t="s">
        <v>268</v>
      </c>
      <c r="D38" s="4"/>
      <c r="E38" t="s">
        <v>201</v>
      </c>
    </row>
    <row r="39" spans="1:5">
      <c r="A39" t="s">
        <v>314</v>
      </c>
      <c r="B39" s="19">
        <v>0.16215301725258899</v>
      </c>
      <c r="C39" s="4" t="s">
        <v>224</v>
      </c>
      <c r="D39" s="4"/>
      <c r="E39" t="s">
        <v>262</v>
      </c>
    </row>
    <row r="40" spans="1:5">
      <c r="A40" t="s">
        <v>315</v>
      </c>
      <c r="B40" s="19">
        <v>0.16215301725258899</v>
      </c>
      <c r="C40" s="4" t="s">
        <v>224</v>
      </c>
      <c r="D40" s="4"/>
      <c r="E40" t="s">
        <v>264</v>
      </c>
    </row>
    <row r="41" spans="1:5">
      <c r="A41" t="s">
        <v>316</v>
      </c>
      <c r="B41" s="19">
        <v>0.16215301725258899</v>
      </c>
      <c r="C41" s="4" t="s">
        <v>224</v>
      </c>
      <c r="D41" s="4"/>
      <c r="E41" t="s">
        <v>265</v>
      </c>
    </row>
    <row r="42" spans="1:5">
      <c r="A42" t="s">
        <v>317</v>
      </c>
      <c r="B42" s="19">
        <v>0.48649999999999999</v>
      </c>
      <c r="C42" s="4" t="s">
        <v>224</v>
      </c>
      <c r="D42" s="4"/>
      <c r="E42" t="s">
        <v>263</v>
      </c>
    </row>
    <row r="43" spans="1:5">
      <c r="A43" t="s">
        <v>318</v>
      </c>
      <c r="B43" s="19">
        <v>0.74339999999999995</v>
      </c>
      <c r="C43" s="4" t="s">
        <v>228</v>
      </c>
      <c r="D43" s="4"/>
      <c r="E43" t="s">
        <v>257</v>
      </c>
    </row>
    <row r="44" spans="1:5">
      <c r="A44" t="s">
        <v>319</v>
      </c>
      <c r="B44" s="19">
        <v>7.7706999999999997</v>
      </c>
      <c r="C44" s="4" t="s">
        <v>228</v>
      </c>
      <c r="D44" s="4"/>
      <c r="E44" t="s">
        <v>259</v>
      </c>
    </row>
    <row r="45" spans="1:5">
      <c r="A45" t="s">
        <v>320</v>
      </c>
      <c r="B45" s="19">
        <v>7.3518999999999997</v>
      </c>
      <c r="C45" s="4" t="s">
        <v>228</v>
      </c>
      <c r="D45" s="4"/>
      <c r="E45" t="s">
        <v>261</v>
      </c>
    </row>
    <row r="46" spans="1:5">
      <c r="A46" t="s">
        <v>321</v>
      </c>
      <c r="B46" s="19">
        <v>2.0217999999999998</v>
      </c>
      <c r="C46" s="4" t="s">
        <v>228</v>
      </c>
      <c r="D46" s="4"/>
      <c r="E46" t="s">
        <v>266</v>
      </c>
    </row>
    <row r="47" spans="1:5">
      <c r="A47" t="s">
        <v>322</v>
      </c>
      <c r="B47" s="19">
        <v>1.1163000000000001</v>
      </c>
      <c r="C47" s="4" t="s">
        <v>228</v>
      </c>
      <c r="D47" s="4"/>
      <c r="E47" t="s">
        <v>258</v>
      </c>
    </row>
    <row r="48" spans="1:5">
      <c r="A48" t="s">
        <v>323</v>
      </c>
      <c r="B48" s="19">
        <v>0.25642343821173502</v>
      </c>
      <c r="C48" s="4" t="s">
        <v>269</v>
      </c>
      <c r="D48" s="4"/>
      <c r="E48" t="s">
        <v>256</v>
      </c>
    </row>
    <row r="49" spans="2:4">
      <c r="B49" s="17"/>
      <c r="C49" s="4"/>
      <c r="D49" s="4"/>
    </row>
    <row r="50" spans="2:4">
      <c r="B50" s="17"/>
      <c r="C50" s="4"/>
      <c r="D50" s="4"/>
    </row>
    <row r="51" spans="2:4">
      <c r="B51" s="17"/>
      <c r="C51" s="4"/>
      <c r="D51" s="4"/>
    </row>
    <row r="52" spans="2:4">
      <c r="B52" s="17"/>
      <c r="C52" s="4"/>
      <c r="D52" s="4"/>
    </row>
    <row r="53" spans="2:4">
      <c r="B53" s="17"/>
      <c r="C53" s="4"/>
      <c r="D53" s="4"/>
    </row>
    <row r="54" spans="2:4">
      <c r="B54" s="17"/>
      <c r="C54" s="4"/>
      <c r="D54" s="4"/>
    </row>
    <row r="55" spans="2:4">
      <c r="B55" s="17"/>
      <c r="C55" s="4"/>
      <c r="D55" s="4"/>
    </row>
    <row r="56" spans="2:4">
      <c r="B56" s="17"/>
      <c r="C56" s="4"/>
      <c r="D56" s="4"/>
    </row>
    <row r="57" spans="2:4">
      <c r="B57" s="17"/>
      <c r="C57" s="4"/>
      <c r="D57" s="4"/>
    </row>
    <row r="58" spans="2:4">
      <c r="B58" s="17"/>
      <c r="C58" s="4"/>
      <c r="D58" s="4"/>
    </row>
    <row r="59" spans="2:4">
      <c r="B59" s="17"/>
      <c r="C59" s="4"/>
      <c r="D59" s="4"/>
    </row>
    <row r="60" spans="2:4">
      <c r="B60" s="17"/>
      <c r="C60" s="4"/>
      <c r="D60" s="4"/>
    </row>
    <row r="61" spans="2:4">
      <c r="B61" s="17"/>
      <c r="C61" s="4"/>
      <c r="D61" s="4"/>
    </row>
    <row r="62" spans="2:4">
      <c r="B62" s="17"/>
      <c r="C62" s="4"/>
      <c r="D62" s="4"/>
    </row>
    <row r="63" spans="2:4">
      <c r="B63" s="17"/>
      <c r="C63" s="4"/>
      <c r="D63" s="4"/>
    </row>
    <row r="64" spans="2:4">
      <c r="B64" s="17"/>
      <c r="C64" s="4"/>
      <c r="D64" s="4"/>
    </row>
    <row r="65" spans="2:4">
      <c r="B65" s="17"/>
      <c r="C65" s="4"/>
      <c r="D65" s="4"/>
    </row>
    <row r="66" spans="2:4">
      <c r="B66" s="17"/>
      <c r="C66" s="4"/>
      <c r="D66" s="4"/>
    </row>
    <row r="67" spans="2:4">
      <c r="B67" s="17"/>
      <c r="C67" s="4"/>
      <c r="D67" s="4"/>
    </row>
    <row r="68" spans="2:4">
      <c r="B68" s="17"/>
      <c r="C68" s="4"/>
      <c r="D68" s="4"/>
    </row>
    <row r="69" spans="2:4">
      <c r="B69" s="17"/>
      <c r="C69" s="4"/>
      <c r="D69" s="4"/>
    </row>
    <row r="70" spans="2:4">
      <c r="B70" s="17"/>
      <c r="C70" s="4"/>
      <c r="D70" s="4"/>
    </row>
    <row r="71" spans="2:4">
      <c r="B71" s="17"/>
      <c r="C71" s="4"/>
      <c r="D71" s="4"/>
    </row>
    <row r="72" spans="2:4">
      <c r="B72" s="17"/>
      <c r="C72" s="4"/>
      <c r="D72" s="4"/>
    </row>
    <row r="73" spans="2:4">
      <c r="B73" s="17"/>
      <c r="C73" s="4"/>
      <c r="D73" s="4"/>
    </row>
    <row r="74" spans="2:4">
      <c r="B74" s="17"/>
      <c r="C74" s="4"/>
      <c r="D74" s="4"/>
    </row>
    <row r="75" spans="2:4">
      <c r="B75" s="17"/>
      <c r="C75" s="4"/>
      <c r="D75" s="4"/>
    </row>
    <row r="76" spans="2:4">
      <c r="B76" s="17"/>
      <c r="C76" s="4"/>
      <c r="D76" s="4"/>
    </row>
    <row r="77" spans="2:4">
      <c r="B77" s="17"/>
      <c r="C77" s="4"/>
      <c r="D77" s="4"/>
    </row>
    <row r="78" spans="2:4">
      <c r="B78" s="17"/>
      <c r="C78" s="4"/>
      <c r="D78" s="4"/>
    </row>
    <row r="79" spans="2:4">
      <c r="B79" s="17"/>
      <c r="C79" s="4"/>
      <c r="D79" s="4"/>
    </row>
    <row r="80" spans="2:4">
      <c r="B80" s="17"/>
      <c r="C80" s="4"/>
      <c r="D80" s="4"/>
    </row>
    <row r="81" spans="2:4">
      <c r="B81" s="17"/>
      <c r="C81" s="4"/>
      <c r="D81" s="4"/>
    </row>
    <row r="82" spans="2:4">
      <c r="B82" s="17"/>
      <c r="C82" s="4"/>
      <c r="D82" s="4"/>
    </row>
    <row r="83" spans="2:4">
      <c r="B83" s="17"/>
      <c r="C83" s="4"/>
      <c r="D83" s="4"/>
    </row>
    <row r="84" spans="2:4">
      <c r="B84" s="17"/>
      <c r="C84" s="4"/>
      <c r="D84" s="4"/>
    </row>
    <row r="85" spans="2:4">
      <c r="B85" s="17"/>
      <c r="C85" s="4"/>
      <c r="D85" s="4"/>
    </row>
    <row r="86" spans="2:4">
      <c r="B86" s="17"/>
      <c r="C86" s="4"/>
      <c r="D86" s="4"/>
    </row>
    <row r="87" spans="2:4">
      <c r="B87" s="17"/>
      <c r="C87" s="4"/>
      <c r="D87" s="4"/>
    </row>
    <row r="88" spans="2:4">
      <c r="B88" s="17"/>
      <c r="C88" s="4"/>
      <c r="D88" s="4"/>
    </row>
    <row r="89" spans="2:4">
      <c r="B89" s="17"/>
      <c r="C89" s="4"/>
      <c r="D89" s="4"/>
    </row>
    <row r="90" spans="2:4">
      <c r="B90" s="17"/>
      <c r="C90" s="4"/>
      <c r="D90" s="4"/>
    </row>
    <row r="91" spans="2:4">
      <c r="B91" s="17"/>
      <c r="C91" s="4"/>
      <c r="D91" s="4"/>
    </row>
    <row r="92" spans="2:4">
      <c r="B92" s="17"/>
      <c r="C92" s="4"/>
      <c r="D92" s="4"/>
    </row>
    <row r="93" spans="2:4">
      <c r="B93" s="17"/>
      <c r="C93" s="4"/>
      <c r="D93" s="4"/>
    </row>
    <row r="94" spans="2:4">
      <c r="B94" s="17"/>
      <c r="C94" s="4"/>
      <c r="D94" s="4"/>
    </row>
    <row r="95" spans="2:4">
      <c r="B95" s="17"/>
      <c r="C95" s="4"/>
      <c r="D95" s="4"/>
    </row>
    <row r="96" spans="2:4">
      <c r="B96" s="17"/>
      <c r="C96" s="4"/>
      <c r="D96" s="4"/>
    </row>
    <row r="97" spans="2:4">
      <c r="B97" s="17"/>
      <c r="C97" s="4"/>
      <c r="D97" s="4"/>
    </row>
    <row r="98" spans="2:4">
      <c r="B98" s="17"/>
      <c r="C98" s="4"/>
      <c r="D98" s="4"/>
    </row>
    <row r="99" spans="2:4">
      <c r="B99" s="17"/>
      <c r="C99" s="4"/>
      <c r="D99" s="4"/>
    </row>
    <row r="100" spans="2:4">
      <c r="B100" s="17"/>
      <c r="C100" s="4"/>
      <c r="D100" s="4"/>
    </row>
    <row r="101" spans="2:4">
      <c r="B101" s="17"/>
      <c r="C101" s="4"/>
      <c r="D101" s="4"/>
    </row>
    <row r="102" spans="2:4">
      <c r="B102" s="17"/>
      <c r="C102" s="4"/>
      <c r="D102" s="4"/>
    </row>
    <row r="103" spans="2:4">
      <c r="B103" s="17"/>
      <c r="C103" s="4"/>
      <c r="D103" s="4"/>
    </row>
    <row r="104" spans="2:4">
      <c r="B104" s="17"/>
      <c r="C104" s="4"/>
      <c r="D104" s="4"/>
    </row>
    <row r="105" spans="2:4">
      <c r="B105" s="17"/>
      <c r="C105" s="4"/>
      <c r="D105" s="4"/>
    </row>
    <row r="106" spans="2:4">
      <c r="B106" s="17"/>
      <c r="C106" s="4"/>
      <c r="D106" s="4"/>
    </row>
    <row r="107" spans="2:4">
      <c r="B107" s="17"/>
      <c r="C107" s="4"/>
      <c r="D107" s="4"/>
    </row>
    <row r="108" spans="2:4">
      <c r="B108" s="17"/>
      <c r="C108" s="4"/>
      <c r="D108" s="4"/>
    </row>
    <row r="109" spans="2:4">
      <c r="B109" s="17"/>
      <c r="C109" s="4"/>
      <c r="D109" s="4"/>
    </row>
    <row r="110" spans="2:4">
      <c r="B110" s="17"/>
      <c r="C110" s="4"/>
      <c r="D110" s="4"/>
    </row>
    <row r="111" spans="2:4">
      <c r="B111" s="17"/>
      <c r="C111" s="4"/>
      <c r="D111" s="4"/>
    </row>
    <row r="112" spans="2:4">
      <c r="B112" s="17"/>
      <c r="C112" s="4"/>
      <c r="D112" s="4"/>
    </row>
    <row r="113" spans="2:4">
      <c r="B113" s="17"/>
      <c r="C113" s="4"/>
      <c r="D113" s="4"/>
    </row>
    <row r="114" spans="2:4">
      <c r="B114" s="17"/>
      <c r="C114" s="4"/>
      <c r="D114" s="4"/>
    </row>
    <row r="115" spans="2:4">
      <c r="B115" s="17"/>
      <c r="C115" s="4"/>
      <c r="D115" s="4"/>
    </row>
    <row r="116" spans="2:4">
      <c r="B116" s="17"/>
      <c r="C116" s="4"/>
      <c r="D116" s="4"/>
    </row>
    <row r="117" spans="2:4">
      <c r="B117" s="17"/>
      <c r="C117" s="4"/>
      <c r="D117" s="4"/>
    </row>
    <row r="118" spans="2:4">
      <c r="B118" s="17"/>
      <c r="C118" s="4"/>
      <c r="D118" s="4"/>
    </row>
    <row r="119" spans="2:4">
      <c r="B119" s="17"/>
      <c r="C119" s="4"/>
      <c r="D119" s="4"/>
    </row>
    <row r="120" spans="2:4">
      <c r="B120" s="17"/>
      <c r="C120" s="4"/>
      <c r="D120" s="4"/>
    </row>
    <row r="121" spans="2:4">
      <c r="B121" s="17"/>
      <c r="C121" s="4"/>
      <c r="D121" s="4"/>
    </row>
    <row r="122" spans="2:4">
      <c r="B122" s="17"/>
      <c r="C122" s="4"/>
      <c r="D122" s="4"/>
    </row>
    <row r="123" spans="2:4">
      <c r="B123" s="17"/>
      <c r="C123" s="4"/>
      <c r="D123" s="4"/>
    </row>
    <row r="124" spans="2:4">
      <c r="B124" s="17"/>
      <c r="C124" s="4"/>
      <c r="D124" s="4"/>
    </row>
    <row r="125" spans="2:4">
      <c r="B125" s="17"/>
      <c r="C125" s="4"/>
      <c r="D125" s="4"/>
    </row>
    <row r="126" spans="2:4">
      <c r="B126" s="17"/>
      <c r="C126" s="4"/>
      <c r="D126" s="4"/>
    </row>
    <row r="127" spans="2:4">
      <c r="B127" s="17"/>
      <c r="C127" s="4"/>
      <c r="D127" s="4"/>
    </row>
    <row r="128" spans="2:4">
      <c r="B128" s="17"/>
      <c r="C128" s="4"/>
      <c r="D128" s="4"/>
    </row>
    <row r="129" spans="2:4">
      <c r="B129" s="17"/>
      <c r="C129" s="4"/>
      <c r="D129" s="4"/>
    </row>
    <row r="130" spans="2:4">
      <c r="B130" s="17"/>
      <c r="C130" s="4"/>
      <c r="D130" s="4"/>
    </row>
    <row r="131" spans="2:4">
      <c r="B131" s="17"/>
      <c r="C131" s="4"/>
      <c r="D131" s="4"/>
    </row>
    <row r="132" spans="2:4">
      <c r="B132" s="17"/>
      <c r="C132" s="4"/>
      <c r="D132" s="4"/>
    </row>
    <row r="133" spans="2:4">
      <c r="B133" s="17"/>
      <c r="C133" s="4"/>
      <c r="D133" s="4"/>
    </row>
    <row r="134" spans="2:4">
      <c r="B134" s="17"/>
      <c r="C134" s="4"/>
      <c r="D134" s="4"/>
    </row>
    <row r="135" spans="2:4">
      <c r="B135" s="17"/>
      <c r="C135" s="4"/>
      <c r="D135" s="4"/>
    </row>
    <row r="136" spans="2:4">
      <c r="B136" s="17"/>
      <c r="C136" s="4"/>
      <c r="D136" s="4"/>
    </row>
    <row r="137" spans="2:4">
      <c r="B137" s="17"/>
      <c r="C137" s="4"/>
      <c r="D137" s="4"/>
    </row>
    <row r="138" spans="2:4">
      <c r="B138" s="17"/>
      <c r="C138" s="4"/>
      <c r="D138" s="4"/>
    </row>
    <row r="139" spans="2:4">
      <c r="B139" s="17"/>
      <c r="C139" s="4"/>
      <c r="D139" s="4"/>
    </row>
    <row r="140" spans="2:4">
      <c r="B140" s="17"/>
      <c r="C140" s="4"/>
      <c r="D140" s="4"/>
    </row>
    <row r="141" spans="2:4">
      <c r="B141" s="17"/>
      <c r="C141" s="4"/>
      <c r="D141" s="4"/>
    </row>
    <row r="142" spans="2:4">
      <c r="B142" s="17"/>
      <c r="C142" s="4"/>
      <c r="D142" s="4"/>
    </row>
    <row r="143" spans="2:4">
      <c r="B143" s="17"/>
      <c r="C143" s="4"/>
      <c r="D143" s="4"/>
    </row>
    <row r="144" spans="2:4">
      <c r="B144" s="17"/>
      <c r="C144" s="4"/>
      <c r="D144" s="4"/>
    </row>
  </sheetData>
  <autoFilter ref="A1:E1" xr:uid="{B93E5E93-A6C0-49D1-AB83-3E23D6E44D35}">
    <sortState xmlns:xlrd2="http://schemas.microsoft.com/office/spreadsheetml/2017/richdata2" ref="A2:E48">
      <sortCondition ref="D1"/>
    </sortState>
  </autoFilter>
  <conditionalFormatting sqref="B2:B14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5C41C2-EE8E-4952-8657-3113989C81E3}">
  <dimension ref="A1:G39"/>
  <sheetViews>
    <sheetView workbookViewId="0">
      <selection activeCell="G7" sqref="G7"/>
    </sheetView>
  </sheetViews>
  <sheetFormatPr defaultRowHeight="15"/>
  <cols>
    <col min="1" max="1" width="27" bestFit="1" customWidth="1"/>
    <col min="2" max="2" width="15.28515625" bestFit="1" customWidth="1"/>
    <col min="3" max="3" width="10.7109375" bestFit="1" customWidth="1"/>
    <col min="5" max="5" width="27" bestFit="1" customWidth="1"/>
    <col min="6" max="6" width="15.28515625" bestFit="1" customWidth="1"/>
    <col min="7" max="7" width="10.7109375" bestFit="1" customWidth="1"/>
  </cols>
  <sheetData>
    <row r="1" spans="1:7" ht="15.75">
      <c r="A1" s="15" t="s">
        <v>206</v>
      </c>
      <c r="B1" s="15" t="s">
        <v>207</v>
      </c>
      <c r="C1" s="15" t="s">
        <v>208</v>
      </c>
      <c r="E1" s="15" t="s">
        <v>206</v>
      </c>
      <c r="F1" s="15" t="s">
        <v>207</v>
      </c>
      <c r="G1" s="15" t="s">
        <v>208</v>
      </c>
    </row>
    <row r="2" spans="1:7">
      <c r="A2" t="s">
        <v>209</v>
      </c>
      <c r="B2" s="20">
        <v>9.6167678070039925E-2</v>
      </c>
      <c r="C2" s="22">
        <v>0</v>
      </c>
      <c r="E2" t="s">
        <v>267</v>
      </c>
      <c r="F2" s="20">
        <v>63.771691006057772</v>
      </c>
      <c r="G2" s="20">
        <v>79.063392161717616</v>
      </c>
    </row>
    <row r="3" spans="1:7">
      <c r="A3" t="s">
        <v>210</v>
      </c>
      <c r="B3" s="20">
        <v>6.2069443186480056E-2</v>
      </c>
      <c r="C3" s="22">
        <v>0</v>
      </c>
      <c r="E3" t="s">
        <v>228</v>
      </c>
      <c r="F3" s="20">
        <v>26.610742009558162</v>
      </c>
      <c r="G3" s="20">
        <v>19.004099999999998</v>
      </c>
    </row>
    <row r="4" spans="1:7">
      <c r="A4" t="s">
        <v>211</v>
      </c>
      <c r="B4" s="20">
        <v>6.2069443186480056E-2</v>
      </c>
      <c r="C4" s="22">
        <v>0</v>
      </c>
      <c r="E4" t="s">
        <v>230</v>
      </c>
      <c r="F4" s="20">
        <v>1.6796044604753511</v>
      </c>
      <c r="G4" s="22">
        <v>0</v>
      </c>
    </row>
    <row r="5" spans="1:7">
      <c r="A5" s="16" t="s">
        <v>212</v>
      </c>
      <c r="B5" s="20">
        <v>31.631707096162351</v>
      </c>
      <c r="C5" s="22">
        <v>30.926728476347158</v>
      </c>
    </row>
    <row r="6" spans="1:7" ht="15.75">
      <c r="A6" s="16" t="s">
        <v>213</v>
      </c>
      <c r="B6" s="20">
        <v>0.59805107276243663</v>
      </c>
      <c r="C6" s="22">
        <v>0</v>
      </c>
      <c r="E6" s="15" t="s">
        <v>332</v>
      </c>
      <c r="F6" s="15" t="s">
        <v>207</v>
      </c>
      <c r="G6" s="15" t="s">
        <v>208</v>
      </c>
    </row>
    <row r="7" spans="1:7">
      <c r="A7" t="s">
        <v>214</v>
      </c>
      <c r="B7" s="20">
        <v>0.49735472287192384</v>
      </c>
      <c r="C7" s="22">
        <v>0</v>
      </c>
      <c r="E7" s="16" t="s">
        <v>212</v>
      </c>
      <c r="F7" s="20">
        <v>31.631707096162351</v>
      </c>
      <c r="G7" s="22">
        <v>30.926728476347158</v>
      </c>
    </row>
    <row r="8" spans="1:7">
      <c r="A8" t="s">
        <v>215</v>
      </c>
      <c r="B8" s="20">
        <v>0.73444401229667611</v>
      </c>
      <c r="C8" s="22">
        <v>0</v>
      </c>
      <c r="E8" s="16" t="s">
        <v>220</v>
      </c>
      <c r="F8" s="20">
        <v>12.991108615408368</v>
      </c>
      <c r="G8" s="20">
        <v>18.843872428851402</v>
      </c>
    </row>
    <row r="9" spans="1:7">
      <c r="A9" t="s">
        <v>216</v>
      </c>
      <c r="B9" s="20">
        <v>9.0573436409455879E-2</v>
      </c>
      <c r="C9" s="22">
        <v>0</v>
      </c>
      <c r="E9" s="16" t="s">
        <v>221</v>
      </c>
      <c r="F9" s="20">
        <v>0.91388849708721365</v>
      </c>
      <c r="G9" s="20">
        <v>1.0743610427546213</v>
      </c>
    </row>
    <row r="10" spans="1:7">
      <c r="A10" t="s">
        <v>217</v>
      </c>
      <c r="B10" s="20">
        <v>6.8196469767119725E-2</v>
      </c>
      <c r="C10" s="22">
        <v>0</v>
      </c>
      <c r="E10" s="16" t="s">
        <v>330</v>
      </c>
      <c r="F10" s="20">
        <v>6.6000101129187236E-2</v>
      </c>
      <c r="G10" s="20">
        <v>0.84670000000000001</v>
      </c>
    </row>
    <row r="11" spans="1:7">
      <c r="A11" s="16" t="s">
        <v>218</v>
      </c>
      <c r="B11" s="20">
        <v>0.58260031008082347</v>
      </c>
      <c r="C11" s="20">
        <v>0.63066066967053525</v>
      </c>
      <c r="E11" s="16" t="s">
        <v>229</v>
      </c>
      <c r="F11" s="20">
        <v>7.4393823667955647</v>
      </c>
      <c r="G11" s="20">
        <v>21.137955779461524</v>
      </c>
    </row>
    <row r="12" spans="1:7">
      <c r="A12" t="s">
        <v>219</v>
      </c>
      <c r="B12" s="20">
        <v>0.43635084952555514</v>
      </c>
      <c r="C12" s="22">
        <v>0</v>
      </c>
      <c r="E12" t="s">
        <v>231</v>
      </c>
      <c r="F12" s="20">
        <v>2.0380192518036933</v>
      </c>
      <c r="G12" s="22">
        <v>0</v>
      </c>
    </row>
    <row r="13" spans="1:7">
      <c r="A13" s="16" t="s">
        <v>220</v>
      </c>
      <c r="B13" s="20">
        <v>12.991108615408368</v>
      </c>
      <c r="C13" s="20">
        <v>18.843872428851402</v>
      </c>
      <c r="E13" s="16" t="s">
        <v>232</v>
      </c>
      <c r="F13" s="20">
        <v>6.6473811532453171</v>
      </c>
      <c r="G13" s="20">
        <v>6.2337744343029193</v>
      </c>
    </row>
    <row r="14" spans="1:7">
      <c r="A14" s="16" t="s">
        <v>221</v>
      </c>
      <c r="B14" s="20">
        <v>0.91388849708721365</v>
      </c>
      <c r="C14" s="20">
        <v>1.0743610427546213</v>
      </c>
    </row>
    <row r="15" spans="1:7">
      <c r="A15" t="s">
        <v>222</v>
      </c>
      <c r="B15" s="20">
        <v>2.2294384979727537</v>
      </c>
      <c r="C15" s="22">
        <v>0</v>
      </c>
    </row>
    <row r="16" spans="1:7">
      <c r="A16" t="s">
        <v>223</v>
      </c>
      <c r="B16" s="20">
        <v>4.6352288044839186E-2</v>
      </c>
      <c r="C16" s="22">
        <v>0</v>
      </c>
    </row>
    <row r="17" spans="1:3">
      <c r="A17" s="16" t="s">
        <v>330</v>
      </c>
      <c r="B17" s="20">
        <v>6.6000101129187236E-2</v>
      </c>
      <c r="C17" s="20">
        <v>0.84670000000000001</v>
      </c>
    </row>
    <row r="18" spans="1:3">
      <c r="A18" s="16" t="s">
        <v>224</v>
      </c>
      <c r="B18" s="20">
        <v>0.28290879254953571</v>
      </c>
      <c r="C18" s="20">
        <v>0.97295905175776687</v>
      </c>
    </row>
    <row r="19" spans="1:3">
      <c r="A19" t="s">
        <v>225</v>
      </c>
      <c r="B19" s="20">
        <v>0.14518389071515722</v>
      </c>
      <c r="C19" s="22">
        <v>0</v>
      </c>
    </row>
    <row r="20" spans="1:3">
      <c r="A20" t="s">
        <v>226</v>
      </c>
      <c r="B20" s="20">
        <v>0.16223300815693714</v>
      </c>
      <c r="C20" s="22">
        <v>0</v>
      </c>
    </row>
    <row r="21" spans="1:3">
      <c r="A21" t="s">
        <v>227</v>
      </c>
      <c r="B21" s="20">
        <v>1.1188483321168079E-2</v>
      </c>
      <c r="C21" s="22">
        <v>0</v>
      </c>
    </row>
    <row r="22" spans="1:3">
      <c r="A22" s="16" t="s">
        <v>228</v>
      </c>
      <c r="B22" s="20">
        <v>26.610742009558162</v>
      </c>
      <c r="C22" s="20">
        <v>19.004099999999998</v>
      </c>
    </row>
    <row r="23" spans="1:3">
      <c r="A23" s="16" t="s">
        <v>229</v>
      </c>
      <c r="B23" s="20">
        <v>7.4393823667955647</v>
      </c>
      <c r="C23" s="20">
        <v>21.137955779461524</v>
      </c>
    </row>
    <row r="24" spans="1:3">
      <c r="A24" t="s">
        <v>230</v>
      </c>
      <c r="B24" s="20">
        <v>1.6796044604753511</v>
      </c>
      <c r="C24" s="22">
        <v>0</v>
      </c>
    </row>
    <row r="25" spans="1:3">
      <c r="A25" t="s">
        <v>231</v>
      </c>
      <c r="B25" s="20">
        <v>2.0380192518036933</v>
      </c>
      <c r="C25" s="22">
        <v>0</v>
      </c>
    </row>
    <row r="26" spans="1:3">
      <c r="A26" s="16" t="s">
        <v>232</v>
      </c>
      <c r="B26" s="20">
        <v>6.6473811532453171</v>
      </c>
      <c r="C26" s="20">
        <v>6.2337744343029193</v>
      </c>
    </row>
    <row r="27" spans="1:3">
      <c r="A27" s="16" t="s">
        <v>269</v>
      </c>
      <c r="B27" s="20">
        <v>5.8339948746090699E-2</v>
      </c>
      <c r="C27" s="20">
        <v>0.25642343821173502</v>
      </c>
    </row>
    <row r="30" spans="1:3" ht="15.75">
      <c r="A30" s="15" t="s">
        <v>206</v>
      </c>
      <c r="B30" s="15" t="s">
        <v>207</v>
      </c>
      <c r="C30" s="15" t="s">
        <v>208</v>
      </c>
    </row>
    <row r="31" spans="1:3">
      <c r="A31" s="16" t="s">
        <v>212</v>
      </c>
      <c r="B31" s="20">
        <v>31.631707096162351</v>
      </c>
      <c r="C31" s="22">
        <v>30.926728476347158</v>
      </c>
    </row>
    <row r="32" spans="1:3">
      <c r="A32" s="16" t="s">
        <v>220</v>
      </c>
      <c r="B32" s="20">
        <v>12.991108615408368</v>
      </c>
      <c r="C32" s="20">
        <v>18.843872428851402</v>
      </c>
    </row>
    <row r="33" spans="1:3">
      <c r="A33" s="16" t="s">
        <v>221</v>
      </c>
      <c r="B33" s="20">
        <v>0.91388849708721365</v>
      </c>
      <c r="C33" s="20">
        <v>1.0743610427546213</v>
      </c>
    </row>
    <row r="34" spans="1:3">
      <c r="A34" t="s">
        <v>222</v>
      </c>
      <c r="B34" s="20">
        <v>2.2294384979727537</v>
      </c>
      <c r="C34" s="22">
        <v>0</v>
      </c>
    </row>
    <row r="35" spans="1:3">
      <c r="A35" s="16" t="s">
        <v>228</v>
      </c>
      <c r="B35" s="20">
        <v>26.610742009558162</v>
      </c>
      <c r="C35" s="20">
        <v>19.004099999999998</v>
      </c>
    </row>
    <row r="36" spans="1:3">
      <c r="A36" s="16" t="s">
        <v>229</v>
      </c>
      <c r="B36" s="20">
        <v>7.4393823667955647</v>
      </c>
      <c r="C36" s="20">
        <v>21.137955779461524</v>
      </c>
    </row>
    <row r="37" spans="1:3">
      <c r="A37" t="s">
        <v>230</v>
      </c>
      <c r="B37" s="20">
        <v>1.6796044604753511</v>
      </c>
      <c r="C37" s="22">
        <v>0</v>
      </c>
    </row>
    <row r="38" spans="1:3">
      <c r="A38" t="s">
        <v>231</v>
      </c>
      <c r="B38" s="20">
        <v>2.0380192518036933</v>
      </c>
      <c r="C38" s="22">
        <v>0</v>
      </c>
    </row>
    <row r="39" spans="1:3">
      <c r="A39" s="16" t="s">
        <v>232</v>
      </c>
      <c r="B39" s="20">
        <v>6.6473811532453171</v>
      </c>
      <c r="C39" s="20">
        <v>6.2337744343029193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4BC697-D3F4-4CD5-9B35-2058F0FF3B82}">
  <dimension ref="A1:K48"/>
  <sheetViews>
    <sheetView tabSelected="1" workbookViewId="0">
      <selection activeCell="K2" activeCellId="1" sqref="G2:G12 K2:K12"/>
    </sheetView>
  </sheetViews>
  <sheetFormatPr defaultRowHeight="15"/>
  <cols>
    <col min="1" max="1" width="14.28515625" bestFit="1" customWidth="1"/>
    <col min="2" max="2" width="94.85546875" customWidth="1"/>
    <col min="3" max="3" width="15.7109375" bestFit="1" customWidth="1"/>
    <col min="4" max="4" width="5" style="4" bestFit="1" customWidth="1"/>
    <col min="5" max="5" width="19.5703125" bestFit="1" customWidth="1"/>
    <col min="6" max="6" width="15.7109375" bestFit="1" customWidth="1"/>
    <col min="7" max="7" width="15.28515625" bestFit="1" customWidth="1"/>
    <col min="8" max="8" width="25.28515625" bestFit="1" customWidth="1"/>
    <col min="9" max="9" width="31.7109375" bestFit="1" customWidth="1"/>
    <col min="10" max="10" width="14.28515625" bestFit="1" customWidth="1"/>
  </cols>
  <sheetData>
    <row r="1" spans="1:11" ht="15.75">
      <c r="A1" s="14" t="s">
        <v>164</v>
      </c>
      <c r="B1" s="14" t="s">
        <v>2</v>
      </c>
      <c r="C1" s="14" t="s">
        <v>206</v>
      </c>
      <c r="D1" s="14"/>
      <c r="E1" s="14" t="s">
        <v>233</v>
      </c>
      <c r="G1" s="14" t="s">
        <v>206</v>
      </c>
      <c r="H1" s="14" t="s">
        <v>272</v>
      </c>
      <c r="I1" s="14" t="s">
        <v>273</v>
      </c>
      <c r="J1" s="14" t="s">
        <v>274</v>
      </c>
      <c r="K1" s="14" t="s">
        <v>164</v>
      </c>
    </row>
    <row r="2" spans="1:11">
      <c r="A2" s="19">
        <v>17.1814</v>
      </c>
      <c r="B2" t="s">
        <v>278</v>
      </c>
      <c r="C2" s="4" t="s">
        <v>267</v>
      </c>
      <c r="D2" s="4" t="s">
        <v>326</v>
      </c>
      <c r="E2" s="4">
        <v>12</v>
      </c>
      <c r="G2" s="18" t="s">
        <v>267</v>
      </c>
      <c r="H2" s="4">
        <v>35</v>
      </c>
      <c r="I2" s="4">
        <f>SUM(E2:E36)</f>
        <v>104</v>
      </c>
      <c r="J2" s="21">
        <f>I2/H2</f>
        <v>2.9714285714285715</v>
      </c>
      <c r="K2" s="20">
        <f>SUM(A2:A36)</f>
        <v>79.063392161717644</v>
      </c>
    </row>
    <row r="3" spans="1:11">
      <c r="A3" s="19">
        <v>3.2191000000000001</v>
      </c>
      <c r="B3" t="s">
        <v>279</v>
      </c>
      <c r="C3" s="4" t="s">
        <v>267</v>
      </c>
      <c r="D3" s="4" t="s">
        <v>326</v>
      </c>
      <c r="E3" s="4">
        <v>6</v>
      </c>
      <c r="G3" s="18" t="s">
        <v>268</v>
      </c>
      <c r="H3" s="4">
        <v>2</v>
      </c>
      <c r="I3" s="4">
        <f>SUM(E37:E38)</f>
        <v>4</v>
      </c>
      <c r="J3">
        <f t="shared" ref="J3:J6" si="0">I3/H3</f>
        <v>2</v>
      </c>
      <c r="K3" s="20">
        <v>0.63066066967053525</v>
      </c>
    </row>
    <row r="4" spans="1:11">
      <c r="A4" s="19">
        <v>1.7818000000000001</v>
      </c>
      <c r="B4" t="s">
        <v>284</v>
      </c>
      <c r="C4" s="4" t="s">
        <v>267</v>
      </c>
      <c r="D4" s="4" t="s">
        <v>326</v>
      </c>
      <c r="E4" s="4">
        <v>2</v>
      </c>
      <c r="G4" s="18" t="s">
        <v>224</v>
      </c>
      <c r="H4" s="4">
        <v>4</v>
      </c>
      <c r="I4" s="4">
        <f>SUM(E39:E42)</f>
        <v>6</v>
      </c>
      <c r="J4">
        <f t="shared" si="0"/>
        <v>1.5</v>
      </c>
      <c r="K4" s="20">
        <v>0.97295905175776687</v>
      </c>
    </row>
    <row r="5" spans="1:11">
      <c r="A5" s="19">
        <v>2.9413999999999998</v>
      </c>
      <c r="B5" t="s">
        <v>288</v>
      </c>
      <c r="C5" s="4" t="s">
        <v>267</v>
      </c>
      <c r="D5" s="4" t="s">
        <v>326</v>
      </c>
      <c r="E5" s="4">
        <v>2</v>
      </c>
      <c r="G5" s="18" t="s">
        <v>228</v>
      </c>
      <c r="H5" s="4">
        <v>5</v>
      </c>
      <c r="I5" s="4">
        <f>SUM(E43:E47)</f>
        <v>28</v>
      </c>
      <c r="J5">
        <f t="shared" si="0"/>
        <v>5.6</v>
      </c>
      <c r="K5" s="20">
        <v>19.004099999999998</v>
      </c>
    </row>
    <row r="6" spans="1:11">
      <c r="A6" s="19">
        <v>2.9015142381735801</v>
      </c>
      <c r="B6" t="s">
        <v>296</v>
      </c>
      <c r="C6" s="4" t="s">
        <v>267</v>
      </c>
      <c r="D6" s="4" t="s">
        <v>326</v>
      </c>
      <c r="E6" s="4">
        <v>1</v>
      </c>
      <c r="G6" s="18" t="s">
        <v>269</v>
      </c>
      <c r="H6" s="4">
        <v>1</v>
      </c>
      <c r="I6" s="4">
        <v>1</v>
      </c>
      <c r="J6">
        <f t="shared" si="0"/>
        <v>1</v>
      </c>
      <c r="K6" s="20">
        <v>0.25642343821173502</v>
      </c>
    </row>
    <row r="7" spans="1:11">
      <c r="A7" s="19">
        <v>2.9015142381735801</v>
      </c>
      <c r="B7" t="s">
        <v>297</v>
      </c>
      <c r="C7" s="4" t="s">
        <v>267</v>
      </c>
      <c r="D7" s="4" t="s">
        <v>326</v>
      </c>
      <c r="E7" s="4">
        <v>1</v>
      </c>
      <c r="G7" s="18" t="s">
        <v>326</v>
      </c>
      <c r="I7">
        <v>24</v>
      </c>
      <c r="K7" s="24">
        <f>SUM(A2:A7)</f>
        <v>30.926728476347158</v>
      </c>
    </row>
    <row r="8" spans="1:11">
      <c r="A8" s="19">
        <v>11.364800000000001</v>
      </c>
      <c r="B8" t="s">
        <v>277</v>
      </c>
      <c r="C8" s="4" t="s">
        <v>267</v>
      </c>
      <c r="D8" s="4" t="s">
        <v>325</v>
      </c>
      <c r="E8" s="4">
        <v>16</v>
      </c>
      <c r="G8" s="18" t="s">
        <v>325</v>
      </c>
      <c r="I8">
        <v>80</v>
      </c>
      <c r="K8" s="24">
        <f>SUM(A8:A13)</f>
        <v>18.843872428851402</v>
      </c>
    </row>
    <row r="9" spans="1:11">
      <c r="A9" s="19">
        <v>5.1154000000000002</v>
      </c>
      <c r="B9" t="s">
        <v>280</v>
      </c>
      <c r="C9" s="4" t="s">
        <v>267</v>
      </c>
      <c r="D9" s="4" t="s">
        <v>325</v>
      </c>
      <c r="E9" s="4">
        <v>5</v>
      </c>
      <c r="G9" s="18" t="s">
        <v>328</v>
      </c>
      <c r="K9" s="24">
        <f>SUM(A14:A22)</f>
        <v>1.0743610427546213</v>
      </c>
    </row>
    <row r="10" spans="1:11">
      <c r="A10" s="19">
        <v>0.52559999999999996</v>
      </c>
      <c r="B10" t="s">
        <v>287</v>
      </c>
      <c r="C10" s="4" t="s">
        <v>267</v>
      </c>
      <c r="D10" s="4" t="s">
        <v>325</v>
      </c>
      <c r="E10" s="4">
        <v>2</v>
      </c>
      <c r="G10" s="18" t="s">
        <v>331</v>
      </c>
      <c r="K10">
        <v>0.84670000000000001</v>
      </c>
    </row>
    <row r="11" spans="1:11">
      <c r="A11" s="19">
        <v>1.1676346337145401E-2</v>
      </c>
      <c r="B11" t="s">
        <v>295</v>
      </c>
      <c r="C11" s="4" t="s">
        <v>267</v>
      </c>
      <c r="D11" s="4" t="s">
        <v>325</v>
      </c>
      <c r="E11" s="4">
        <v>1</v>
      </c>
      <c r="G11" s="18" t="s">
        <v>327</v>
      </c>
      <c r="K11" s="24">
        <f>SUM(A24:A32)</f>
        <v>21.137955779461524</v>
      </c>
    </row>
    <row r="12" spans="1:11">
      <c r="A12" s="19">
        <v>3.8890018481072097E-2</v>
      </c>
      <c r="B12" t="s">
        <v>298</v>
      </c>
      <c r="C12" s="4" t="s">
        <v>267</v>
      </c>
      <c r="D12" s="4" t="s">
        <v>325</v>
      </c>
      <c r="E12" s="4">
        <v>1</v>
      </c>
      <c r="G12" s="18" t="s">
        <v>329</v>
      </c>
      <c r="K12" s="24">
        <f>SUM(A33:A36)</f>
        <v>6.2337744343029193</v>
      </c>
    </row>
    <row r="13" spans="1:11">
      <c r="A13" s="19">
        <v>1.7875060640331799</v>
      </c>
      <c r="B13" t="s">
        <v>300</v>
      </c>
      <c r="C13" s="4" t="s">
        <v>267</v>
      </c>
      <c r="D13" s="4" t="s">
        <v>325</v>
      </c>
      <c r="E13" s="4">
        <v>1</v>
      </c>
    </row>
    <row r="14" spans="1:11">
      <c r="A14" s="19">
        <v>0.36580000000000001</v>
      </c>
      <c r="B14" t="s">
        <v>282</v>
      </c>
      <c r="C14" s="4" t="s">
        <v>267</v>
      </c>
      <c r="D14" s="4" t="s">
        <v>328</v>
      </c>
      <c r="E14" s="4">
        <v>3</v>
      </c>
    </row>
    <row r="15" spans="1:11">
      <c r="A15" s="19">
        <v>0.16650000000000001</v>
      </c>
      <c r="B15" t="s">
        <v>285</v>
      </c>
      <c r="C15" s="4" t="s">
        <v>267</v>
      </c>
      <c r="D15" s="4" t="s">
        <v>328</v>
      </c>
      <c r="E15" s="4">
        <v>2</v>
      </c>
    </row>
    <row r="16" spans="1:11">
      <c r="A16" s="19">
        <v>1.9984063651212001E-2</v>
      </c>
      <c r="B16" t="s">
        <v>293</v>
      </c>
      <c r="C16" s="4" t="s">
        <v>267</v>
      </c>
      <c r="D16" s="4" t="s">
        <v>328</v>
      </c>
      <c r="E16" s="4">
        <v>1</v>
      </c>
    </row>
    <row r="17" spans="1:5">
      <c r="A17" s="19">
        <v>0.36981409508702101</v>
      </c>
      <c r="B17" t="s">
        <v>294</v>
      </c>
      <c r="C17" s="4" t="s">
        <v>267</v>
      </c>
      <c r="D17" s="4" t="s">
        <v>328</v>
      </c>
      <c r="E17" s="4">
        <v>1</v>
      </c>
    </row>
    <row r="18" spans="1:5">
      <c r="A18" s="19">
        <v>7.5386671026587198E-3</v>
      </c>
      <c r="B18" t="s">
        <v>306</v>
      </c>
      <c r="C18" s="4" t="s">
        <v>267</v>
      </c>
      <c r="D18" s="4" t="s">
        <v>328</v>
      </c>
      <c r="E18" s="4">
        <v>1</v>
      </c>
    </row>
    <row r="19" spans="1:5">
      <c r="A19" s="19">
        <v>9.5585614422417503E-2</v>
      </c>
      <c r="B19" t="s">
        <v>308</v>
      </c>
      <c r="C19" s="4" t="s">
        <v>267</v>
      </c>
      <c r="D19" s="4" t="s">
        <v>328</v>
      </c>
      <c r="E19" s="4">
        <v>1</v>
      </c>
    </row>
    <row r="20" spans="1:5">
      <c r="A20" s="19">
        <v>1.24364687139931E-2</v>
      </c>
      <c r="B20" t="s">
        <v>309</v>
      </c>
      <c r="C20" s="4" t="s">
        <v>267</v>
      </c>
      <c r="D20" s="4" t="s">
        <v>328</v>
      </c>
      <c r="E20" s="4">
        <v>1</v>
      </c>
    </row>
    <row r="21" spans="1:5">
      <c r="A21" s="19">
        <v>1.95106480537461E-2</v>
      </c>
      <c r="B21" t="s">
        <v>310</v>
      </c>
      <c r="C21" s="4" t="s">
        <v>267</v>
      </c>
      <c r="D21" s="4" t="s">
        <v>328</v>
      </c>
      <c r="E21" s="4">
        <v>1</v>
      </c>
    </row>
    <row r="22" spans="1:5">
      <c r="A22" s="19">
        <v>1.7191485723572798E-2</v>
      </c>
      <c r="B22" t="s">
        <v>311</v>
      </c>
      <c r="C22" s="4" t="s">
        <v>267</v>
      </c>
      <c r="D22" s="4" t="s">
        <v>328</v>
      </c>
      <c r="E22" s="4">
        <v>1</v>
      </c>
    </row>
    <row r="23" spans="1:5">
      <c r="A23" s="19">
        <v>0.84670000000000001</v>
      </c>
      <c r="B23" t="s">
        <v>289</v>
      </c>
      <c r="C23" s="4" t="s">
        <v>267</v>
      </c>
      <c r="D23" s="4" t="s">
        <v>331</v>
      </c>
      <c r="E23" s="4">
        <v>4</v>
      </c>
    </row>
    <row r="24" spans="1:5">
      <c r="A24" s="19">
        <v>1.1586000000000001</v>
      </c>
      <c r="B24" t="s">
        <v>281</v>
      </c>
      <c r="C24" s="4" t="s">
        <v>267</v>
      </c>
      <c r="D24" s="4" t="s">
        <v>327</v>
      </c>
      <c r="E24" s="4">
        <v>3</v>
      </c>
    </row>
    <row r="25" spans="1:5">
      <c r="A25" s="19">
        <v>3.3129</v>
      </c>
      <c r="B25" t="s">
        <v>286</v>
      </c>
      <c r="C25" s="4" t="s">
        <v>267</v>
      </c>
      <c r="D25" s="4" t="s">
        <v>327</v>
      </c>
      <c r="E25" s="4">
        <v>2</v>
      </c>
    </row>
    <row r="26" spans="1:5">
      <c r="A26" s="19">
        <v>6.8983999999999996</v>
      </c>
      <c r="B26" t="s">
        <v>291</v>
      </c>
      <c r="C26" s="4" t="s">
        <v>267</v>
      </c>
      <c r="D26" s="4" t="s">
        <v>327</v>
      </c>
      <c r="E26" s="4">
        <v>5</v>
      </c>
    </row>
    <row r="27" spans="1:5">
      <c r="A27" s="19">
        <v>7.5404</v>
      </c>
      <c r="B27" t="s">
        <v>292</v>
      </c>
      <c r="C27" s="4" t="s">
        <v>267</v>
      </c>
      <c r="D27" s="4" t="s">
        <v>327</v>
      </c>
      <c r="E27" s="4">
        <v>14</v>
      </c>
    </row>
    <row r="28" spans="1:5">
      <c r="A28" s="19">
        <v>3.0851368856993598E-3</v>
      </c>
      <c r="B28" t="s">
        <v>299</v>
      </c>
      <c r="C28" s="4" t="s">
        <v>267</v>
      </c>
      <c r="D28" s="4" t="s">
        <v>327</v>
      </c>
      <c r="E28" s="4">
        <v>1</v>
      </c>
    </row>
    <row r="29" spans="1:5">
      <c r="A29" s="19">
        <v>1.1028177588484001</v>
      </c>
      <c r="B29" t="s">
        <v>301</v>
      </c>
      <c r="C29" s="4" t="s">
        <v>267</v>
      </c>
      <c r="D29" s="4" t="s">
        <v>327</v>
      </c>
      <c r="E29" s="4">
        <v>1</v>
      </c>
    </row>
    <row r="30" spans="1:5">
      <c r="A30" s="19">
        <v>1.1028177588484001</v>
      </c>
      <c r="B30" t="s">
        <v>302</v>
      </c>
      <c r="C30" s="4" t="s">
        <v>267</v>
      </c>
      <c r="D30" s="4" t="s">
        <v>327</v>
      </c>
      <c r="E30" s="4">
        <v>1</v>
      </c>
    </row>
    <row r="31" spans="1:5">
      <c r="A31" s="19">
        <v>4.5575920914565403E-3</v>
      </c>
      <c r="B31" t="s">
        <v>303</v>
      </c>
      <c r="C31" s="4" t="s">
        <v>267</v>
      </c>
      <c r="D31" s="4" t="s">
        <v>327</v>
      </c>
      <c r="E31" s="4">
        <v>1</v>
      </c>
    </row>
    <row r="32" spans="1:5">
      <c r="A32" s="19">
        <v>1.4377532787574801E-2</v>
      </c>
      <c r="B32" t="s">
        <v>304</v>
      </c>
      <c r="C32" s="4" t="s">
        <v>267</v>
      </c>
      <c r="D32" s="4" t="s">
        <v>327</v>
      </c>
      <c r="E32" s="4">
        <v>1</v>
      </c>
    </row>
    <row r="33" spans="1:5">
      <c r="A33" s="19">
        <v>1.1318999999999999</v>
      </c>
      <c r="B33" t="s">
        <v>283</v>
      </c>
      <c r="C33" s="4" t="s">
        <v>267</v>
      </c>
      <c r="D33" s="4" t="s">
        <v>329</v>
      </c>
      <c r="E33" s="4">
        <v>3</v>
      </c>
    </row>
    <row r="34" spans="1:5">
      <c r="A34" s="19">
        <v>5.0199999999999996</v>
      </c>
      <c r="B34" t="s">
        <v>290</v>
      </c>
      <c r="C34" s="4" t="s">
        <v>267</v>
      </c>
      <c r="D34" s="4" t="s">
        <v>329</v>
      </c>
      <c r="E34" s="4">
        <v>4</v>
      </c>
    </row>
    <row r="35" spans="1:5">
      <c r="A35" s="19">
        <v>5.6863057849598803E-2</v>
      </c>
      <c r="B35" t="s">
        <v>305</v>
      </c>
      <c r="C35" s="4" t="s">
        <v>267</v>
      </c>
      <c r="D35" s="4" t="s">
        <v>329</v>
      </c>
      <c r="E35" s="4">
        <v>1</v>
      </c>
    </row>
    <row r="36" spans="1:5">
      <c r="A36" s="19">
        <v>2.5011376453321299E-2</v>
      </c>
      <c r="B36" t="s">
        <v>307</v>
      </c>
      <c r="C36" s="4" t="s">
        <v>267</v>
      </c>
      <c r="D36" s="4" t="s">
        <v>329</v>
      </c>
      <c r="E36" s="4">
        <v>1</v>
      </c>
    </row>
    <row r="37" spans="1:5">
      <c r="A37" s="19">
        <v>6.37606696705353E-2</v>
      </c>
      <c r="B37" t="s">
        <v>312</v>
      </c>
      <c r="C37" s="4" t="s">
        <v>268</v>
      </c>
      <c r="E37" s="4">
        <v>1</v>
      </c>
    </row>
    <row r="38" spans="1:5">
      <c r="A38" s="19">
        <v>0.56689999999999996</v>
      </c>
      <c r="B38" t="s">
        <v>313</v>
      </c>
      <c r="C38" s="4" t="s">
        <v>268</v>
      </c>
      <c r="E38" s="4">
        <v>3</v>
      </c>
    </row>
    <row r="39" spans="1:5">
      <c r="A39" s="19">
        <v>0.16215301725258899</v>
      </c>
      <c r="B39" t="s">
        <v>314</v>
      </c>
      <c r="C39" s="4" t="s">
        <v>224</v>
      </c>
      <c r="E39" s="4">
        <v>1</v>
      </c>
    </row>
    <row r="40" spans="1:5">
      <c r="A40" s="19">
        <v>0.16215301725258899</v>
      </c>
      <c r="B40" t="s">
        <v>315</v>
      </c>
      <c r="C40" s="4" t="s">
        <v>224</v>
      </c>
      <c r="E40" s="4">
        <v>1</v>
      </c>
    </row>
    <row r="41" spans="1:5">
      <c r="A41" s="19">
        <v>0.16215301725258899</v>
      </c>
      <c r="B41" t="s">
        <v>316</v>
      </c>
      <c r="C41" s="4" t="s">
        <v>224</v>
      </c>
      <c r="E41" s="4">
        <v>1</v>
      </c>
    </row>
    <row r="42" spans="1:5">
      <c r="A42" s="19">
        <v>0.48649999999999999</v>
      </c>
      <c r="B42" t="s">
        <v>317</v>
      </c>
      <c r="C42" s="4" t="s">
        <v>224</v>
      </c>
      <c r="E42" s="4">
        <v>3</v>
      </c>
    </row>
    <row r="43" spans="1:5">
      <c r="A43" s="19">
        <v>0.74339999999999995</v>
      </c>
      <c r="B43" t="s">
        <v>318</v>
      </c>
      <c r="C43" s="4" t="s">
        <v>228</v>
      </c>
      <c r="E43" s="4">
        <v>3</v>
      </c>
    </row>
    <row r="44" spans="1:5">
      <c r="A44" s="19">
        <v>7.7706999999999997</v>
      </c>
      <c r="B44" t="s">
        <v>319</v>
      </c>
      <c r="C44" s="4" t="s">
        <v>228</v>
      </c>
      <c r="E44" s="4">
        <v>3</v>
      </c>
    </row>
    <row r="45" spans="1:5">
      <c r="A45" s="19">
        <v>7.3518999999999997</v>
      </c>
      <c r="B45" t="s">
        <v>320</v>
      </c>
      <c r="C45" s="4" t="s">
        <v>228</v>
      </c>
      <c r="E45" s="4">
        <v>8</v>
      </c>
    </row>
    <row r="46" spans="1:5">
      <c r="A46" s="19">
        <v>2.0217999999999998</v>
      </c>
      <c r="B46" t="s">
        <v>321</v>
      </c>
      <c r="C46" s="4" t="s">
        <v>228</v>
      </c>
      <c r="E46" s="4">
        <v>10</v>
      </c>
    </row>
    <row r="47" spans="1:5">
      <c r="A47" s="19">
        <v>1.1163000000000001</v>
      </c>
      <c r="B47" t="s">
        <v>322</v>
      </c>
      <c r="C47" s="4" t="s">
        <v>228</v>
      </c>
      <c r="E47" s="4">
        <v>4</v>
      </c>
    </row>
    <row r="48" spans="1:5">
      <c r="A48" s="19">
        <v>0.25642343821173502</v>
      </c>
      <c r="B48" t="s">
        <v>323</v>
      </c>
      <c r="C48" s="4" t="s">
        <v>269</v>
      </c>
      <c r="E48" s="4">
        <v>1</v>
      </c>
    </row>
  </sheetData>
  <conditionalFormatting sqref="A2:A48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48_Naja_melanoleuca_Liverpool_C</vt:lpstr>
      <vt:lpstr>for alignment</vt:lpstr>
      <vt:lpstr>Transcriptome comparison</vt:lpstr>
      <vt:lpstr>Proteoform number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sirdaniel</dc:creator>
  <cp:lastModifiedBy>Taline Kazandjian</cp:lastModifiedBy>
  <dcterms:created xsi:type="dcterms:W3CDTF">2018-01-09T23:19:23Z</dcterms:created>
  <dcterms:modified xsi:type="dcterms:W3CDTF">2019-10-24T14:54:40Z</dcterms:modified>
</cp:coreProperties>
</file>